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Shared Goverance\RAC\2020-21\Classified and Admin Positions\"/>
    </mc:Choice>
  </mc:AlternateContent>
  <bookViews>
    <workbookView xWindow="0" yWindow="4785" windowWidth="19200" windowHeight="6675"/>
  </bookViews>
  <sheets>
    <sheet name="Sheet1 (2)" sheetId="2" r:id="rId1"/>
  </sheets>
  <definedNames>
    <definedName name="_xlnm.Print_Area" localSheetId="0">'Sheet1 (2)'!$A$1:$R$17</definedName>
    <definedName name="_xlnm.Print_Titles" localSheetId="0">'Sheet1 (2)'!$4:$4</definedName>
  </definedNames>
  <calcPr calcId="162913"/>
</workbook>
</file>

<file path=xl/calcChain.xml><?xml version="1.0" encoding="utf-8"?>
<calcChain xmlns="http://schemas.openxmlformats.org/spreadsheetml/2006/main">
  <c r="R7" i="2" l="1"/>
  <c r="R8" i="2"/>
  <c r="R9" i="2"/>
  <c r="R10" i="2"/>
  <c r="R11" i="2"/>
  <c r="R12" i="2"/>
  <c r="R13" i="2"/>
  <c r="R14" i="2"/>
  <c r="R15" i="2"/>
  <c r="L9" i="2" l="1"/>
  <c r="L8" i="2" l="1"/>
  <c r="L10" i="2"/>
  <c r="L11" i="2"/>
  <c r="L12" i="2"/>
  <c r="L13" i="2"/>
  <c r="L14" i="2"/>
  <c r="L15" i="2"/>
  <c r="L7" i="2"/>
  <c r="L16" i="2" l="1"/>
  <c r="K16" i="2"/>
  <c r="J16" i="2"/>
  <c r="B9" i="2" l="1"/>
  <c r="R6" i="2"/>
  <c r="B12" i="2" l="1"/>
  <c r="B11" i="2"/>
  <c r="B15" i="2" l="1"/>
  <c r="B10" i="2"/>
  <c r="B14" i="2"/>
  <c r="B8" i="2"/>
  <c r="B13" i="2"/>
  <c r="B7" i="2"/>
  <c r="B6" i="2"/>
</calcChain>
</file>

<file path=xl/sharedStrings.xml><?xml version="1.0" encoding="utf-8"?>
<sst xmlns="http://schemas.openxmlformats.org/spreadsheetml/2006/main" count="72" uniqueCount="53">
  <si>
    <t>Area</t>
  </si>
  <si>
    <t>Position Title</t>
  </si>
  <si>
    <t>Position Range</t>
  </si>
  <si>
    <t>Percent 
Employee</t>
  </si>
  <si>
    <t>Hours Per Week</t>
  </si>
  <si>
    <t>Annual Salary Increase</t>
  </si>
  <si>
    <t>Annual Benefits Increase</t>
  </si>
  <si>
    <t>Total Cost</t>
  </si>
  <si>
    <t>Months Per Year</t>
  </si>
  <si>
    <t>(0-10 pts)</t>
  </si>
  <si>
    <t>(0 to 10 pts)</t>
  </si>
  <si>
    <t>Item Request #</t>
  </si>
  <si>
    <t>Rubric-Based Ranking</t>
  </si>
  <si>
    <t>Safety</t>
  </si>
  <si>
    <t>CLICK ITEM # TO DISPLAY REQUEST FORM</t>
  </si>
  <si>
    <t>CLICK HERE TO DISPLAY NON-INSTRUCTIONAL POSITION RUBRIC</t>
  </si>
  <si>
    <t>Rubric Total</t>
  </si>
  <si>
    <t>RANKING WILL BE AUTOMATICALLY CALCULATED BASED ON RUBRIC TOTAL; DUPLICATES ARE ALLOWED</t>
  </si>
  <si>
    <t>COSTS</t>
  </si>
  <si>
    <t>Totals:</t>
  </si>
  <si>
    <t xml:space="preserve">     COMMITTEE MEMBER NAME:</t>
  </si>
  <si>
    <t>E N T E R   N A M E   H E R E</t>
  </si>
  <si>
    <t>Program Need</t>
  </si>
  <si>
    <t>Student Learning &amp; Success</t>
  </si>
  <si>
    <t>Mission and Planning Priorities</t>
  </si>
  <si>
    <t>Program Outcomes, Initiatives and Plans</t>
  </si>
  <si>
    <t>(0 to 3 pts)</t>
  </si>
  <si>
    <t>(43 pts max)</t>
  </si>
  <si>
    <t>Positions are Ranked,  With 1 Having the Highest Priority</t>
  </si>
  <si>
    <t>Student Services</t>
  </si>
  <si>
    <t>Campus Safety Officer</t>
  </si>
  <si>
    <t>New</t>
  </si>
  <si>
    <t xml:space="preserve">A&amp;H </t>
  </si>
  <si>
    <t>Instructional Assistant
(Communication Studies/Forensics)</t>
  </si>
  <si>
    <r>
      <rPr>
        <b/>
        <sz val="12"/>
        <rFont val="Times New Roman"/>
        <family val="1"/>
      </rPr>
      <t>Status</t>
    </r>
    <r>
      <rPr>
        <b/>
        <sz val="11"/>
        <rFont val="Times New Roman"/>
        <family val="1"/>
      </rPr>
      <t xml:space="preserve"> 
  *New  
*Restore *Increase</t>
    </r>
  </si>
  <si>
    <t>Director of Financial Aid</t>
  </si>
  <si>
    <t>Assessment Specialist</t>
  </si>
  <si>
    <t>Counselor Assistant I</t>
  </si>
  <si>
    <t xml:space="preserve">Admissions &amp; Records Assistant II </t>
  </si>
  <si>
    <t>Admissions &amp; Records Assistant I</t>
  </si>
  <si>
    <t>Performing Arts Center Operations Coordinator</t>
  </si>
  <si>
    <t xml:space="preserve">Instructional Assistant - English(1)
</t>
  </si>
  <si>
    <t xml:space="preserve">Instructional Assistant - English(2)
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</si>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</sst>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sz val="16"/>
      <name val="Times New Roman"/>
      <family val="1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sz val="14"/>
      <color theme="1"/>
      <name val="Times New Roman"/>
      <family val="1"/>
    </font>
    <font>
      <b/>
      <u/>
      <sz val="9"/>
      <name val="Arial Black"/>
      <family val="2"/>
    </font>
    <font>
      <b/>
      <sz val="16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1" fontId="0" fillId="0" borderId="0" xfId="0" applyNumberForma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0" fontId="12" fillId="0" borderId="0" xfId="0" applyFont="1" applyAlignment="1"/>
    <xf numFmtId="0" fontId="12" fillId="0" borderId="0" xfId="0" applyFo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/>
    </xf>
    <xf numFmtId="1" fontId="19" fillId="0" borderId="0" xfId="0" applyNumberFormat="1" applyFont="1"/>
    <xf numFmtId="0" fontId="19" fillId="0" borderId="0" xfId="0" applyFont="1"/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5" fillId="3" borderId="14" xfId="0" applyFont="1" applyFill="1" applyBorder="1" applyAlignment="1">
      <alignment vertical="top" wrapText="1"/>
    </xf>
    <xf numFmtId="0" fontId="15" fillId="3" borderId="16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/>
    </xf>
    <xf numFmtId="4" fontId="6" fillId="0" borderId="0" xfId="1" applyNumberFormat="1" applyFont="1" applyBorder="1" applyAlignment="1">
      <alignment horizontal="left"/>
    </xf>
    <xf numFmtId="4" fontId="6" fillId="0" borderId="0" xfId="1" applyNumberFormat="1" applyFont="1" applyAlignment="1">
      <alignment horizontal="left"/>
    </xf>
    <xf numFmtId="0" fontId="7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 wrapText="1"/>
    </xf>
    <xf numFmtId="0" fontId="14" fillId="0" borderId="27" xfId="0" applyFont="1" applyBorder="1" applyAlignment="1">
      <alignment horizontal="center"/>
    </xf>
    <xf numFmtId="42" fontId="7" fillId="0" borderId="27" xfId="0" applyNumberFormat="1" applyFont="1" applyBorder="1" applyAlignment="1">
      <alignment horizontal="center"/>
    </xf>
    <xf numFmtId="165" fontId="15" fillId="0" borderId="28" xfId="1" applyNumberFormat="1" applyFont="1" applyBorder="1" applyAlignment="1">
      <alignment horizontal="right"/>
    </xf>
    <xf numFmtId="165" fontId="3" fillId="0" borderId="28" xfId="1" applyNumberFormat="1" applyFont="1" applyBorder="1" applyAlignment="1">
      <alignment horizontal="right"/>
    </xf>
    <xf numFmtId="0" fontId="21" fillId="6" borderId="6" xfId="3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1" fillId="6" borderId="6" xfId="3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6" fillId="0" borderId="6" xfId="1" applyNumberFormat="1" applyFont="1" applyBorder="1" applyAlignment="1">
      <alignment horizontal="right"/>
    </xf>
    <xf numFmtId="1" fontId="0" fillId="0" borderId="0" xfId="0" applyNumberFormat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6" fillId="0" borderId="6" xfId="0" applyFont="1" applyFill="1" applyBorder="1" applyAlignment="1">
      <alignment horizontal="center" wrapText="1"/>
    </xf>
    <xf numFmtId="9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6" fillId="0" borderId="6" xfId="1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" fillId="0" borderId="6" xfId="3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8" borderId="2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NumberFormat="1" applyFont="1" applyFill="1" applyBorder="1" applyAlignment="1" applyProtection="1">
      <alignment horizontal="center" vertical="center"/>
    </xf>
    <xf numFmtId="0" fontId="10" fillId="8" borderId="26" xfId="0" applyFont="1" applyFill="1" applyBorder="1" applyAlignment="1"/>
    <xf numFmtId="0" fontId="10" fillId="8" borderId="6" xfId="0" applyFont="1" applyFill="1" applyBorder="1" applyAlignment="1"/>
    <xf numFmtId="0" fontId="10" fillId="8" borderId="6" xfId="0" applyNumberFormat="1" applyFont="1" applyFill="1" applyBorder="1" applyAlignment="1" applyProtection="1"/>
    <xf numFmtId="0" fontId="10" fillId="9" borderId="2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6" xfId="0" applyNumberFormat="1" applyFont="1" applyFill="1" applyBorder="1" applyAlignment="1" applyProtection="1">
      <alignment horizontal="center" vertical="center"/>
    </xf>
    <xf numFmtId="164" fontId="7" fillId="0" borderId="21" xfId="0" applyNumberFormat="1" applyFont="1" applyBorder="1" applyAlignment="1">
      <alignment horizontal="left"/>
    </xf>
    <xf numFmtId="164" fontId="7" fillId="0" borderId="22" xfId="0" applyNumberFormat="1" applyFont="1" applyBorder="1" applyAlignment="1">
      <alignment horizontal="left"/>
    </xf>
    <xf numFmtId="164" fontId="7" fillId="0" borderId="27" xfId="0" applyNumberFormat="1" applyFont="1" applyBorder="1" applyAlignment="1">
      <alignment horizontal="left"/>
    </xf>
    <xf numFmtId="0" fontId="17" fillId="7" borderId="29" xfId="0" applyFont="1" applyFill="1" applyBorder="1" applyAlignment="1">
      <alignment horizontal="center"/>
    </xf>
    <xf numFmtId="0" fontId="17" fillId="7" borderId="27" xfId="0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9" fillId="4" borderId="1" xfId="2" applyFill="1" applyBorder="1" applyAlignment="1">
      <alignment horizontal="center" vertical="center" wrapText="1"/>
    </xf>
    <xf numFmtId="0" fontId="9" fillId="4" borderId="2" xfId="2" applyFill="1" applyBorder="1" applyAlignment="1">
      <alignment horizontal="center" vertical="center" wrapText="1"/>
    </xf>
    <xf numFmtId="0" fontId="9" fillId="4" borderId="3" xfId="2" applyFill="1" applyBorder="1" applyAlignment="1">
      <alignment horizontal="center" vertical="center" wrapText="1"/>
    </xf>
    <xf numFmtId="0" fontId="9" fillId="0" borderId="19" xfId="2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spositascollege.edu/gv/rac/assets/docs/2020-21/20_21_classified_admin_positions/Fall_07_Dss_Counselor%20Assistant%20I%202020-21%20Position%20Request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laspositascollege.edu/gv/rac/assets/docs/2020-21/20_21_classified_admin_positions/Fall_02_%20Instructional%20Assistant%20_Communication%20StudiesForen_AH.pdf" TargetMode="External"/><Relationship Id="rId7" Type="http://schemas.openxmlformats.org/officeDocument/2006/relationships/hyperlink" Target="http://www.laspositascollege.edu/gv/rac/assets/docs/2020-21/20_21_classified_admin_positions/Fall_06_Des_Assessment%20Specialist%202020-21%20Position%20Request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laspositascollege.edu/gv/rac/assets/docs/2020-21/20_21_classified_admin_positions/Fall_01_Campus%20Safety%20Officer_VPSS_PositionRequest.pdf" TargetMode="External"/><Relationship Id="rId1" Type="http://schemas.openxmlformats.org/officeDocument/2006/relationships/hyperlink" Target="http://www.laspositascollege.edu/gv/rac/assets/docs/2020-21/20_21_classified_admin_positions/Classified%20and%20Administrative%20Position%20Requests_Rubric.pdf" TargetMode="External"/><Relationship Id="rId6" Type="http://schemas.openxmlformats.org/officeDocument/2006/relationships/hyperlink" Target="http://www.laspositascollege.edu/gv/rac/assets/docs/2020-21/20_21_classified_admin_positions/Fall_05_Des_Director%20of%20Financial%20Aid.pdf" TargetMode="External"/><Relationship Id="rId11" Type="http://schemas.openxmlformats.org/officeDocument/2006/relationships/hyperlink" Target="http://www.laspositascollege.edu/gv/rac/assets/docs/2020-21/20_21_classified_admin_positions/Fall_09_%20AH_InstructionalAid_2020-21Postion%20Request.pdf" TargetMode="External"/><Relationship Id="rId5" Type="http://schemas.openxmlformats.org/officeDocument/2006/relationships/hyperlink" Target="http://www.laspositascollege.edu/gv/rac/assets/docs/2020-21/20_21_classified_admin_positions/Fall_04_Des_AdmissionsRecords%20Assistant%20II.pdf" TargetMode="External"/><Relationship Id="rId10" Type="http://schemas.openxmlformats.org/officeDocument/2006/relationships/hyperlink" Target="http://www.laspositascollege.edu/gv/rac/assets/docs/2020-21/20_21_classified_admin_positions/Fall_09_%20AH_InstructionalAid_2020-21Postion%20Request.pdf" TargetMode="External"/><Relationship Id="rId4" Type="http://schemas.openxmlformats.org/officeDocument/2006/relationships/hyperlink" Target="http://www.laspositascollege.edu/gv/rac/assets/docs/2020-21/20_21_classified_admin_positions/Fall-_03_Des_AdmissionsRecords%20Assistant%20I.pdf" TargetMode="External"/><Relationship Id="rId9" Type="http://schemas.openxmlformats.org/officeDocument/2006/relationships/hyperlink" Target="http://www.laspositascollege.edu/gv/rac/assets/docs/2020-21/20_21_classified_admin_positions/Fall_08_%20Performing%20Art_2020-21PostionReque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"/>
  <sheetViews>
    <sheetView tabSelected="1" topLeftCell="A7" zoomScale="90" zoomScaleNormal="90" workbookViewId="0">
      <pane xSplit="4" topLeftCell="E1" activePane="topRight" state="frozen"/>
      <selection pane="topRight" activeCell="G9" sqref="G9"/>
    </sheetView>
  </sheetViews>
  <sheetFormatPr defaultRowHeight="15.75" x14ac:dyDescent="0.25"/>
  <cols>
    <col min="1" max="1" width="14.5703125" style="6" customWidth="1"/>
    <col min="2" max="2" width="8.85546875" style="24" customWidth="1"/>
    <col min="3" max="3" width="28.140625" style="5" customWidth="1"/>
    <col min="4" max="4" width="44.7109375" style="5" customWidth="1"/>
    <col min="5" max="5" width="9.5703125" style="5" bestFit="1" customWidth="1"/>
    <col min="6" max="6" width="13.140625" style="5" customWidth="1"/>
    <col min="7" max="7" width="10.7109375" style="5" customWidth="1"/>
    <col min="8" max="8" width="11.7109375" style="5" bestFit="1" customWidth="1"/>
    <col min="9" max="9" width="13.140625" style="5" bestFit="1" customWidth="1"/>
    <col min="10" max="10" width="17.140625" style="5" customWidth="1"/>
    <col min="11" max="11" width="17.85546875" style="5" bestFit="1" customWidth="1"/>
    <col min="12" max="12" width="16" style="5" bestFit="1" customWidth="1"/>
    <col min="13" max="13" width="12" style="6" customWidth="1"/>
    <col min="14" max="14" width="11.42578125" style="13" customWidth="1"/>
    <col min="15" max="15" width="12.85546875" style="14" customWidth="1"/>
    <col min="16" max="16" width="15.42578125" style="6" bestFit="1" customWidth="1"/>
    <col min="17" max="17" width="9.7109375" style="6" customWidth="1"/>
    <col min="18" max="18" width="14" style="38" bestFit="1" customWidth="1"/>
    <col min="19" max="19" width="9.140625" style="1"/>
  </cols>
  <sheetData>
    <row r="1" spans="1:34" s="21" customFormat="1" ht="36" customHeight="1" thickTop="1" thickBot="1" x14ac:dyDescent="0.4">
      <c r="A1" s="103" t="s">
        <v>20</v>
      </c>
      <c r="B1" s="104"/>
      <c r="C1" s="104"/>
      <c r="D1" s="33" t="s">
        <v>21</v>
      </c>
      <c r="E1" s="19"/>
      <c r="F1" s="19"/>
      <c r="G1" s="19"/>
      <c r="H1" s="19"/>
      <c r="I1" s="19"/>
      <c r="J1" s="19"/>
      <c r="K1" s="105"/>
      <c r="L1" s="105"/>
      <c r="M1" s="105"/>
      <c r="N1" s="105"/>
      <c r="O1" s="105"/>
      <c r="P1" s="105"/>
      <c r="Q1" s="105"/>
      <c r="R1" s="106"/>
      <c r="S1" s="20"/>
    </row>
    <row r="2" spans="1:34" s="10" customFormat="1" ht="18" customHeight="1" thickTop="1" thickBot="1" x14ac:dyDescent="0.3">
      <c r="A2" s="107" t="s">
        <v>14</v>
      </c>
      <c r="B2" s="26"/>
      <c r="C2" s="109" t="s">
        <v>17</v>
      </c>
      <c r="D2" s="109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3"/>
    </row>
    <row r="3" spans="1:34" s="10" customFormat="1" ht="66" customHeight="1" thickBot="1" x14ac:dyDescent="0.25">
      <c r="A3" s="108"/>
      <c r="B3" s="27"/>
      <c r="C3" s="110"/>
      <c r="D3" s="111"/>
      <c r="E3" s="114" t="s">
        <v>18</v>
      </c>
      <c r="F3" s="115"/>
      <c r="G3" s="115"/>
      <c r="H3" s="115"/>
      <c r="I3" s="115"/>
      <c r="J3" s="115"/>
      <c r="K3" s="115"/>
      <c r="L3" s="116"/>
      <c r="M3" s="117" t="s">
        <v>15</v>
      </c>
      <c r="N3" s="118"/>
      <c r="O3" s="118"/>
      <c r="P3" s="118"/>
      <c r="Q3" s="119"/>
      <c r="R3" s="34"/>
    </row>
    <row r="4" spans="1:34" s="9" customFormat="1" ht="74.849999999999994" customHeight="1" thickBot="1" x14ac:dyDescent="0.35">
      <c r="A4" s="30" t="s">
        <v>11</v>
      </c>
      <c r="B4" s="28" t="s">
        <v>12</v>
      </c>
      <c r="C4" s="22" t="s">
        <v>0</v>
      </c>
      <c r="D4" s="23" t="s">
        <v>1</v>
      </c>
      <c r="E4" s="16" t="s">
        <v>2</v>
      </c>
      <c r="F4" s="17" t="s">
        <v>34</v>
      </c>
      <c r="G4" s="16" t="s">
        <v>3</v>
      </c>
      <c r="H4" s="16" t="s">
        <v>4</v>
      </c>
      <c r="I4" s="16" t="s">
        <v>8</v>
      </c>
      <c r="J4" s="18" t="s">
        <v>5</v>
      </c>
      <c r="K4" s="18" t="s">
        <v>6</v>
      </c>
      <c r="L4" s="31" t="s">
        <v>7</v>
      </c>
      <c r="M4" s="84" t="s">
        <v>22</v>
      </c>
      <c r="N4" s="85" t="s">
        <v>23</v>
      </c>
      <c r="O4" s="85" t="s">
        <v>24</v>
      </c>
      <c r="P4" s="85" t="s">
        <v>25</v>
      </c>
      <c r="Q4" s="85" t="s">
        <v>13</v>
      </c>
      <c r="R4" s="35" t="s">
        <v>16</v>
      </c>
    </row>
    <row r="5" spans="1:34" s="9" customFormat="1" ht="13.5" customHeight="1" thickBot="1" x14ac:dyDescent="0.25">
      <c r="A5" s="29"/>
      <c r="B5" s="32"/>
      <c r="C5" s="15"/>
      <c r="D5" s="15"/>
      <c r="E5" s="15"/>
      <c r="F5" s="15"/>
      <c r="G5" s="15"/>
      <c r="H5" s="15"/>
      <c r="I5" s="15"/>
      <c r="J5" s="15"/>
      <c r="K5" s="15"/>
      <c r="L5" s="15"/>
      <c r="M5" s="86" t="s">
        <v>9</v>
      </c>
      <c r="N5" s="87" t="s">
        <v>10</v>
      </c>
      <c r="O5" s="87" t="s">
        <v>10</v>
      </c>
      <c r="P5" s="87" t="s">
        <v>10</v>
      </c>
      <c r="Q5" s="87" t="s">
        <v>26</v>
      </c>
      <c r="R5" s="36" t="s">
        <v>27</v>
      </c>
    </row>
    <row r="6" spans="1:34" s="82" customFormat="1" ht="36" customHeight="1" thickBot="1" x14ac:dyDescent="0.25">
      <c r="A6" s="120" t="s">
        <v>43</v>
      </c>
      <c r="B6" s="73">
        <f>_xlfn.RANK.EQ(R6,$R$5:$R$15)</f>
        <v>1</v>
      </c>
      <c r="C6" s="65" t="s">
        <v>29</v>
      </c>
      <c r="D6" s="74" t="s">
        <v>30</v>
      </c>
      <c r="E6" s="76">
        <v>37</v>
      </c>
      <c r="F6" s="76" t="s">
        <v>31</v>
      </c>
      <c r="G6" s="77">
        <v>1</v>
      </c>
      <c r="H6" s="75">
        <v>40</v>
      </c>
      <c r="I6" s="75">
        <v>12</v>
      </c>
      <c r="J6" s="78">
        <v>57447</v>
      </c>
      <c r="K6" s="78">
        <v>31596</v>
      </c>
      <c r="L6" s="79">
        <v>89043</v>
      </c>
      <c r="M6" s="94"/>
      <c r="N6" s="95"/>
      <c r="O6" s="95"/>
      <c r="P6" s="95"/>
      <c r="Q6" s="96"/>
      <c r="R6" s="80">
        <f>M6+N6+O6+P6+Q6</f>
        <v>0</v>
      </c>
      <c r="S6" s="81"/>
      <c r="T6" s="70"/>
      <c r="AH6" s="83"/>
    </row>
    <row r="7" spans="1:34" s="82" customFormat="1" ht="36.75" customHeight="1" thickBot="1" x14ac:dyDescent="0.25">
      <c r="A7" s="120" t="s">
        <v>44</v>
      </c>
      <c r="B7" s="73">
        <f>_xlfn.RANK.EQ(R7,$R$5:$R$15)</f>
        <v>1</v>
      </c>
      <c r="C7" s="65" t="s">
        <v>32</v>
      </c>
      <c r="D7" s="74" t="s">
        <v>33</v>
      </c>
      <c r="E7" s="75">
        <v>33</v>
      </c>
      <c r="F7" s="76" t="s">
        <v>31</v>
      </c>
      <c r="G7" s="77">
        <v>0.3</v>
      </c>
      <c r="H7" s="75">
        <v>12</v>
      </c>
      <c r="I7" s="75">
        <v>10</v>
      </c>
      <c r="J7" s="78">
        <v>12988</v>
      </c>
      <c r="K7" s="78">
        <v>1299</v>
      </c>
      <c r="L7" s="79">
        <f>J7+K7</f>
        <v>14287</v>
      </c>
      <c r="M7" s="88"/>
      <c r="N7" s="89"/>
      <c r="O7" s="89"/>
      <c r="P7" s="89"/>
      <c r="Q7" s="90"/>
      <c r="R7" s="80">
        <f t="shared" ref="R7:R15" si="0">M7+N7+O7+P7+Q7</f>
        <v>0</v>
      </c>
      <c r="S7" s="81"/>
      <c r="T7" s="70"/>
      <c r="AH7" s="83"/>
    </row>
    <row r="8" spans="1:34" s="71" customFormat="1" ht="35.1" customHeight="1" thickBot="1" x14ac:dyDescent="0.25">
      <c r="A8" s="120" t="s">
        <v>45</v>
      </c>
      <c r="B8" s="45">
        <f>_xlfn.RANK.EQ(R8,$R$5:$R$15)</f>
        <v>1</v>
      </c>
      <c r="C8" s="65" t="s">
        <v>29</v>
      </c>
      <c r="D8" s="66" t="s">
        <v>39</v>
      </c>
      <c r="E8" s="48">
        <v>26</v>
      </c>
      <c r="F8" s="46" t="s">
        <v>31</v>
      </c>
      <c r="G8" s="47">
        <v>1</v>
      </c>
      <c r="H8" s="48">
        <v>40</v>
      </c>
      <c r="I8" s="48">
        <v>12</v>
      </c>
      <c r="J8" s="67">
        <v>43812</v>
      </c>
      <c r="K8" s="67">
        <v>24097</v>
      </c>
      <c r="L8" s="68">
        <f t="shared" ref="L8:L15" si="1">J8+K8</f>
        <v>67909</v>
      </c>
      <c r="M8" s="88"/>
      <c r="N8" s="89"/>
      <c r="O8" s="89"/>
      <c r="P8" s="89"/>
      <c r="Q8" s="90"/>
      <c r="R8" s="80">
        <f t="shared" si="0"/>
        <v>0</v>
      </c>
      <c r="S8" s="69"/>
      <c r="T8" s="70"/>
      <c r="AH8" s="72"/>
    </row>
    <row r="9" spans="1:34" s="82" customFormat="1" ht="35.1" customHeight="1" thickBot="1" x14ac:dyDescent="0.25">
      <c r="A9" s="120" t="s">
        <v>46</v>
      </c>
      <c r="B9" s="45">
        <f>_xlfn.RANK.EQ(R9,$R$5:$R$15)</f>
        <v>1</v>
      </c>
      <c r="C9" s="65" t="s">
        <v>29</v>
      </c>
      <c r="D9" s="74" t="s">
        <v>38</v>
      </c>
      <c r="E9" s="75">
        <v>30</v>
      </c>
      <c r="F9" s="76" t="s">
        <v>31</v>
      </c>
      <c r="G9" s="77">
        <v>1</v>
      </c>
      <c r="H9" s="75">
        <v>40</v>
      </c>
      <c r="I9" s="75">
        <v>12</v>
      </c>
      <c r="J9" s="78">
        <v>48350</v>
      </c>
      <c r="K9" s="78">
        <v>26593</v>
      </c>
      <c r="L9" s="79">
        <f t="shared" si="1"/>
        <v>74943</v>
      </c>
      <c r="M9" s="88"/>
      <c r="N9" s="89"/>
      <c r="O9" s="89"/>
      <c r="P9" s="89"/>
      <c r="Q9" s="90"/>
      <c r="R9" s="80">
        <f t="shared" si="0"/>
        <v>0</v>
      </c>
      <c r="S9" s="81"/>
      <c r="T9" s="70"/>
      <c r="AH9" s="83"/>
    </row>
    <row r="10" spans="1:34" s="71" customFormat="1" ht="35.1" customHeight="1" thickBot="1" x14ac:dyDescent="0.25">
      <c r="A10" s="120" t="s">
        <v>47</v>
      </c>
      <c r="B10" s="45">
        <f>_xlfn.RANK.EQ(R10,$R$5:$R$15)</f>
        <v>1</v>
      </c>
      <c r="C10" s="65" t="s">
        <v>29</v>
      </c>
      <c r="D10" s="66" t="s">
        <v>35</v>
      </c>
      <c r="E10" s="48">
        <v>17</v>
      </c>
      <c r="F10" s="46" t="s">
        <v>31</v>
      </c>
      <c r="G10" s="47">
        <v>1</v>
      </c>
      <c r="H10" s="48">
        <v>40</v>
      </c>
      <c r="I10" s="48">
        <v>12</v>
      </c>
      <c r="J10" s="67">
        <v>115452</v>
      </c>
      <c r="K10" s="67">
        <v>63499</v>
      </c>
      <c r="L10" s="68">
        <f t="shared" si="1"/>
        <v>178951</v>
      </c>
      <c r="M10" s="88"/>
      <c r="N10" s="89"/>
      <c r="O10" s="89"/>
      <c r="P10" s="89"/>
      <c r="Q10" s="90"/>
      <c r="R10" s="80">
        <f t="shared" si="0"/>
        <v>0</v>
      </c>
      <c r="S10" s="69"/>
      <c r="T10" s="70"/>
      <c r="AH10" s="72"/>
    </row>
    <row r="11" spans="1:34" s="71" customFormat="1" ht="36.75" customHeight="1" thickBot="1" x14ac:dyDescent="0.25">
      <c r="A11" s="120" t="s">
        <v>48</v>
      </c>
      <c r="B11" s="45">
        <f>_xlfn.RANK.EQ(R11,$R$5:$R$15)</f>
        <v>1</v>
      </c>
      <c r="C11" s="65" t="s">
        <v>29</v>
      </c>
      <c r="D11" s="66" t="s">
        <v>36</v>
      </c>
      <c r="E11" s="46">
        <v>39</v>
      </c>
      <c r="F11" s="46" t="s">
        <v>31</v>
      </c>
      <c r="G11" s="47">
        <v>1</v>
      </c>
      <c r="H11" s="48">
        <v>40</v>
      </c>
      <c r="I11" s="48">
        <v>12</v>
      </c>
      <c r="J11" s="67">
        <v>53327</v>
      </c>
      <c r="K11" s="67">
        <v>29330</v>
      </c>
      <c r="L11" s="68">
        <f t="shared" si="1"/>
        <v>82657</v>
      </c>
      <c r="M11" s="88"/>
      <c r="N11" s="89"/>
      <c r="O11" s="89"/>
      <c r="P11" s="89"/>
      <c r="Q11" s="90"/>
      <c r="R11" s="80">
        <f t="shared" si="0"/>
        <v>0</v>
      </c>
      <c r="S11" s="69"/>
      <c r="T11" s="70"/>
      <c r="AH11" s="72"/>
    </row>
    <row r="12" spans="1:34" s="71" customFormat="1" ht="36.75" customHeight="1" thickBot="1" x14ac:dyDescent="0.25">
      <c r="A12" s="120" t="s">
        <v>49</v>
      </c>
      <c r="B12" s="45">
        <f>_xlfn.RANK.EQ(R12,$R$5:$R$15)</f>
        <v>1</v>
      </c>
      <c r="C12" s="65" t="s">
        <v>29</v>
      </c>
      <c r="D12" s="66" t="s">
        <v>37</v>
      </c>
      <c r="E12" s="46">
        <v>26</v>
      </c>
      <c r="F12" s="46" t="s">
        <v>31</v>
      </c>
      <c r="G12" s="47">
        <v>1</v>
      </c>
      <c r="H12" s="48">
        <v>40</v>
      </c>
      <c r="I12" s="48">
        <v>12</v>
      </c>
      <c r="J12" s="67">
        <v>43812</v>
      </c>
      <c r="K12" s="67">
        <v>24097</v>
      </c>
      <c r="L12" s="68">
        <f t="shared" si="1"/>
        <v>67909</v>
      </c>
      <c r="M12" s="88"/>
      <c r="N12" s="89"/>
      <c r="O12" s="89"/>
      <c r="P12" s="89"/>
      <c r="Q12" s="90"/>
      <c r="R12" s="80">
        <f t="shared" si="0"/>
        <v>0</v>
      </c>
      <c r="S12" s="69"/>
      <c r="T12" s="70"/>
      <c r="AH12" s="72"/>
    </row>
    <row r="13" spans="1:34" s="71" customFormat="1" ht="35.1" customHeight="1" thickBot="1" x14ac:dyDescent="0.25">
      <c r="A13" s="120" t="s">
        <v>50</v>
      </c>
      <c r="B13" s="45">
        <f>_xlfn.RANK.EQ(R13,$R$5:$R$15)</f>
        <v>1</v>
      </c>
      <c r="C13" s="65" t="s">
        <v>32</v>
      </c>
      <c r="D13" s="66" t="s">
        <v>40</v>
      </c>
      <c r="E13" s="46">
        <v>39</v>
      </c>
      <c r="F13" s="46" t="s">
        <v>31</v>
      </c>
      <c r="G13" s="47">
        <v>0.625</v>
      </c>
      <c r="H13" s="48">
        <v>25</v>
      </c>
      <c r="I13" s="48">
        <v>12</v>
      </c>
      <c r="J13" s="67">
        <v>37726</v>
      </c>
      <c r="K13" s="67">
        <v>20749</v>
      </c>
      <c r="L13" s="68">
        <f t="shared" si="1"/>
        <v>58475</v>
      </c>
      <c r="M13" s="88"/>
      <c r="N13" s="89"/>
      <c r="O13" s="89"/>
      <c r="P13" s="89"/>
      <c r="Q13" s="90"/>
      <c r="R13" s="80">
        <f t="shared" si="0"/>
        <v>0</v>
      </c>
      <c r="S13" s="69"/>
      <c r="T13" s="70"/>
      <c r="AH13" s="72"/>
    </row>
    <row r="14" spans="1:34" s="56" customFormat="1" ht="35.1" customHeight="1" thickBot="1" x14ac:dyDescent="0.35">
      <c r="A14" s="120" t="s">
        <v>51</v>
      </c>
      <c r="B14" s="49">
        <f>_xlfn.RANK.EQ(R14,$R$5:$R$15)</f>
        <v>1</v>
      </c>
      <c r="C14" s="65" t="s">
        <v>32</v>
      </c>
      <c r="D14" s="66" t="s">
        <v>41</v>
      </c>
      <c r="E14" s="48">
        <v>33</v>
      </c>
      <c r="F14" s="50" t="s">
        <v>31</v>
      </c>
      <c r="G14" s="51">
        <v>0.6</v>
      </c>
      <c r="H14" s="52">
        <v>24</v>
      </c>
      <c r="I14" s="52">
        <v>12</v>
      </c>
      <c r="J14" s="53">
        <v>31171</v>
      </c>
      <c r="K14" s="67">
        <v>17144</v>
      </c>
      <c r="L14" s="68">
        <f t="shared" si="1"/>
        <v>48315</v>
      </c>
      <c r="M14" s="91"/>
      <c r="N14" s="92"/>
      <c r="O14" s="92"/>
      <c r="P14" s="92"/>
      <c r="Q14" s="93"/>
      <c r="R14" s="80">
        <f t="shared" si="0"/>
        <v>0</v>
      </c>
      <c r="S14" s="54"/>
      <c r="T14" s="55"/>
      <c r="AH14" s="57"/>
    </row>
    <row r="15" spans="1:34" s="59" customFormat="1" ht="36" customHeight="1" thickBot="1" x14ac:dyDescent="0.35">
      <c r="A15" s="120" t="s">
        <v>52</v>
      </c>
      <c r="B15" s="49">
        <f>_xlfn.RANK.EQ(R15,$R$5:$R$15)</f>
        <v>1</v>
      </c>
      <c r="C15" s="65" t="s">
        <v>32</v>
      </c>
      <c r="D15" s="66" t="s">
        <v>42</v>
      </c>
      <c r="E15" s="61">
        <v>33</v>
      </c>
      <c r="F15" s="61" t="s">
        <v>31</v>
      </c>
      <c r="G15" s="62">
        <v>0.6</v>
      </c>
      <c r="H15" s="63">
        <v>24</v>
      </c>
      <c r="I15" s="63">
        <v>10</v>
      </c>
      <c r="J15" s="64">
        <v>25976</v>
      </c>
      <c r="K15" s="67">
        <v>14287</v>
      </c>
      <c r="L15" s="68">
        <f t="shared" si="1"/>
        <v>40263</v>
      </c>
      <c r="M15" s="91"/>
      <c r="N15" s="92"/>
      <c r="O15" s="92"/>
      <c r="P15" s="92"/>
      <c r="Q15" s="93"/>
      <c r="R15" s="80">
        <f t="shared" si="0"/>
        <v>0</v>
      </c>
      <c r="S15" s="58"/>
      <c r="T15" s="55"/>
      <c r="AH15" s="60"/>
    </row>
    <row r="16" spans="1:34" s="8" customFormat="1" ht="25.5" customHeight="1" thickBot="1" x14ac:dyDescent="0.35">
      <c r="A16" s="97" t="s">
        <v>28</v>
      </c>
      <c r="B16" s="98"/>
      <c r="C16" s="98"/>
      <c r="D16" s="99"/>
      <c r="E16" s="39"/>
      <c r="F16" s="40"/>
      <c r="G16" s="41"/>
      <c r="H16" s="39" t="s">
        <v>19</v>
      </c>
      <c r="I16" s="42"/>
      <c r="J16" s="43">
        <f>SUM(J6:J15)</f>
        <v>470061</v>
      </c>
      <c r="K16" s="44">
        <f>SUM(K6:K15)</f>
        <v>252691</v>
      </c>
      <c r="L16" s="44">
        <f>SUM(L6:L15)</f>
        <v>722752</v>
      </c>
      <c r="M16" s="100"/>
      <c r="N16" s="101"/>
      <c r="O16" s="101"/>
      <c r="P16" s="101"/>
      <c r="Q16" s="101"/>
      <c r="R16" s="102"/>
      <c r="S16" s="7"/>
    </row>
    <row r="17" spans="1:18" ht="16.5" thickTop="1" x14ac:dyDescent="0.25">
      <c r="A17" s="2"/>
      <c r="B17" s="25"/>
      <c r="C17" s="3"/>
      <c r="D17" s="4"/>
      <c r="E17" s="4"/>
      <c r="F17" s="4"/>
      <c r="G17" s="4"/>
      <c r="H17" s="4"/>
      <c r="I17" s="4"/>
      <c r="J17" s="4"/>
      <c r="K17" s="4"/>
      <c r="L17" s="4"/>
      <c r="M17" s="2"/>
      <c r="N17" s="11"/>
      <c r="O17" s="12"/>
      <c r="P17" s="2"/>
      <c r="Q17" s="2"/>
      <c r="R17" s="37"/>
    </row>
  </sheetData>
  <dataConsolidate/>
  <mergeCells count="9">
    <mergeCell ref="A16:D16"/>
    <mergeCell ref="M16:R16"/>
    <mergeCell ref="A1:C1"/>
    <mergeCell ref="K1:R1"/>
    <mergeCell ref="A2:A3"/>
    <mergeCell ref="C2:D3"/>
    <mergeCell ref="E2:R2"/>
    <mergeCell ref="E3:L3"/>
    <mergeCell ref="M3:Q3"/>
  </mergeCells>
  <conditionalFormatting sqref="B6">
    <cfRule type="duplicateValues" dxfId="1" priority="13"/>
  </conditionalFormatting>
  <conditionalFormatting sqref="B7:B15">
    <cfRule type="duplicateValues" dxfId="0" priority="16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M6:P15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R6:R15">
      <formula1>0</formula1>
      <formula2>30</formula2>
    </dataValidation>
    <dataValidation type="decimal" allowBlank="1" showInputMessage="1" showErrorMessage="1" errorTitle="Enter Rubric Value" error="Enter number between 0-3_x000a_" promptTitle="Enter Rubric Value (0-3)" prompt="3     Strong Evidence_x000a_1-2  Adequate Evidence_x000a_0     Limited Evidence" sqref="Q6:Q15">
      <formula1>0</formula1>
      <formula2>3</formula2>
    </dataValidation>
  </dataValidations>
  <hyperlinks>
    <hyperlink ref="M3:Q3" r:id="rId1" display="CLICK HERE TO DISPLAY NON-INSTRUCTIONAL POSITION RUBRIC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</hyperlinks>
  <printOptions horizontalCentered="1"/>
  <pageMargins left="0" right="0" top="0.85" bottom="0" header="0.3" footer="0.25"/>
  <pageSetup paperSize="17" scale="66" orientation="landscape" r:id="rId12"/>
  <headerFooter scaleWithDoc="0" alignWithMargins="0">
    <oddHeader>&amp;C&amp;"Times New Roman,Regular"&amp;12Resource Allocation Committee (RAC)
&amp;14Fall 2017 Non-Instructional Position Ranking</oddHeader>
    <oddFooter>&amp;CAs of &amp;D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2017-11-03T21:55:01Z</cp:lastPrinted>
  <dcterms:created xsi:type="dcterms:W3CDTF">2006-05-05T15:28:21Z</dcterms:created>
  <dcterms:modified xsi:type="dcterms:W3CDTF">2020-10-29T21:55:14Z</dcterms:modified>
</cp:coreProperties>
</file>