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@Shared Goverance\RAC\2022-2023\IER Requests\"/>
    </mc:Choice>
  </mc:AlternateContent>
  <xr:revisionPtr revIDLastSave="0" documentId="8_{32BB78A4-8B9C-49B3-9D19-87FD79F3199D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Combined Committee Scor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0" i="1" l="1"/>
  <c r="X31" i="1"/>
  <c r="X35" i="1"/>
  <c r="X20" i="1"/>
  <c r="X37" i="1"/>
  <c r="X33" i="1"/>
  <c r="X38" i="1"/>
  <c r="X36" i="1"/>
  <c r="X40" i="1"/>
  <c r="X41" i="1"/>
  <c r="X25" i="1"/>
  <c r="X15" i="1"/>
  <c r="X4" i="1"/>
  <c r="X6" i="1"/>
  <c r="X16" i="1"/>
  <c r="X19" i="1"/>
  <c r="X21" i="1"/>
  <c r="X26" i="1"/>
  <c r="X28" i="1"/>
  <c r="X18" i="1"/>
  <c r="X27" i="1"/>
  <c r="X24" i="1"/>
  <c r="X32" i="1"/>
  <c r="X3" i="1"/>
  <c r="X8" i="1"/>
  <c r="X7" i="1"/>
  <c r="X22" i="1"/>
  <c r="X29" i="1"/>
  <c r="X12" i="1"/>
  <c r="X14" i="1"/>
  <c r="X5" i="1"/>
  <c r="X11" i="1"/>
  <c r="X23" i="1"/>
  <c r="X10" i="1"/>
  <c r="X39" i="1"/>
  <c r="X17" i="1"/>
  <c r="X13" i="1"/>
  <c r="X34" i="1"/>
  <c r="X9" i="1"/>
  <c r="Y4" i="1" l="1"/>
  <c r="Y7" i="1"/>
  <c r="Y26" i="1"/>
  <c r="Y18" i="1"/>
  <c r="Y6" i="1"/>
  <c r="Y30" i="1"/>
  <c r="Y40" i="1"/>
  <c r="Y32" i="1"/>
  <c r="Y9" i="1"/>
  <c r="Y3" i="1"/>
  <c r="Y15" i="1"/>
  <c r="Y37" i="1"/>
  <c r="Y39" i="1"/>
  <c r="Y19" i="1"/>
  <c r="Y11" i="1"/>
  <c r="Y21" i="1"/>
  <c r="Y25" i="1"/>
  <c r="Y14" i="1"/>
  <c r="Y28" i="1"/>
  <c r="Y16" i="1"/>
  <c r="Y12" i="1"/>
  <c r="Y34" i="1"/>
  <c r="Y22" i="1"/>
  <c r="Y13" i="1"/>
  <c r="Y36" i="1"/>
  <c r="Y17" i="1"/>
  <c r="Y24" i="1"/>
  <c r="Y20" i="1"/>
  <c r="Y35" i="1"/>
  <c r="Y29" i="1"/>
  <c r="Y27" i="1"/>
  <c r="Y23" i="1"/>
  <c r="Y10" i="1"/>
  <c r="Y38" i="1"/>
  <c r="Y8" i="1"/>
  <c r="Y5" i="1"/>
  <c r="Y31" i="1"/>
  <c r="Y41" i="1"/>
  <c r="Y33" i="1"/>
  <c r="H42" i="1"/>
  <c r="N20" i="1"/>
  <c r="N25" i="1"/>
  <c r="N19" i="1"/>
  <c r="N28" i="1"/>
  <c r="N18" i="1"/>
  <c r="N27" i="1"/>
  <c r="N24" i="1"/>
  <c r="N32" i="1"/>
  <c r="N3" i="1"/>
  <c r="N8" i="1"/>
  <c r="N7" i="1"/>
  <c r="N22" i="1"/>
  <c r="N29" i="1"/>
  <c r="N12" i="1"/>
  <c r="N14" i="1"/>
  <c r="N5" i="1"/>
  <c r="N11" i="1"/>
  <c r="N23" i="1"/>
  <c r="N10" i="1"/>
  <c r="N39" i="1"/>
  <c r="N17" i="1"/>
  <c r="N13" i="1"/>
  <c r="N34" i="1"/>
  <c r="N9" i="1"/>
</calcChain>
</file>

<file path=xl/sharedStrings.xml><?xml version="1.0" encoding="utf-8"?>
<sst xmlns="http://schemas.openxmlformats.org/spreadsheetml/2006/main" count="149" uniqueCount="114">
  <si>
    <t>Item Request #</t>
  </si>
  <si>
    <t xml:space="preserve">Admin Services Approval </t>
  </si>
  <si>
    <t xml:space="preserve">IT Approval </t>
  </si>
  <si>
    <t xml:space="preserve">M&amp;O Approval </t>
  </si>
  <si>
    <t>Rubric-Based Ranking</t>
  </si>
  <si>
    <t>FY23 Instructional Equipment
Description</t>
  </si>
  <si>
    <t>Division</t>
  </si>
  <si>
    <t>Total Cost</t>
  </si>
  <si>
    <t>LPC Mission &amp; Planning Priorities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</si>
  <si>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</si>
  <si>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</si>
  <si>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Outcomes</t>
  </si>
  <si>
    <t>Total Cost of Ownership</t>
  </si>
  <si>
    <t>Rubric Total</t>
  </si>
  <si>
    <t xml:space="preserve">Member 1 </t>
  </si>
  <si>
    <t xml:space="preserve">Member 2 </t>
  </si>
  <si>
    <t>Member 3</t>
  </si>
  <si>
    <t>Member 5</t>
  </si>
  <si>
    <t>Member 6</t>
  </si>
  <si>
    <t>Member 7</t>
  </si>
  <si>
    <t>Member 8</t>
  </si>
  <si>
    <t>Member 9</t>
  </si>
  <si>
    <t>Member 10</t>
  </si>
  <si>
    <t>Total Scores</t>
  </si>
  <si>
    <t>RANK</t>
  </si>
  <si>
    <t>(0-5 pts)</t>
  </si>
  <si>
    <t>(0-10 pts)</t>
  </si>
  <si>
    <t>(0 to 10 pts)</t>
  </si>
  <si>
    <t>(0 to 5 pts)</t>
  </si>
  <si>
    <t>(35 pts max)</t>
  </si>
  <si>
    <t>FY23 16</t>
  </si>
  <si>
    <t xml:space="preserve">Spectometry, Burners &amp; UV Lamps </t>
  </si>
  <si>
    <t>STEM</t>
  </si>
  <si>
    <t>FY23 27</t>
  </si>
  <si>
    <t xml:space="preserve">Laerdal AED Trainer 2 </t>
  </si>
  <si>
    <t>PATH</t>
  </si>
  <si>
    <t>FY23 09</t>
  </si>
  <si>
    <t xml:space="preserve">Hypothesis </t>
  </si>
  <si>
    <t>A&amp;H</t>
  </si>
  <si>
    <t>FY23 26</t>
  </si>
  <si>
    <t xml:space="preserve">ECG Code Simulator </t>
  </si>
  <si>
    <t>FY23 14</t>
  </si>
  <si>
    <t xml:space="preserve">Hot Plates &amp; Balances </t>
  </si>
  <si>
    <t>FY23 15</t>
  </si>
  <si>
    <t xml:space="preserve">Lab Quest </t>
  </si>
  <si>
    <t>FY23 01</t>
  </si>
  <si>
    <t xml:space="preserve">Skeletal Casts </t>
  </si>
  <si>
    <t xml:space="preserve">BSSL </t>
  </si>
  <si>
    <t>FY23 06</t>
  </si>
  <si>
    <t xml:space="preserve">Commercial Music Gear </t>
  </si>
  <si>
    <t>FY23 08</t>
  </si>
  <si>
    <t>Electric Nord Keyboard</t>
  </si>
  <si>
    <t>FY23 11</t>
  </si>
  <si>
    <t>Microlncinerator</t>
  </si>
  <si>
    <t>FY23 03</t>
  </si>
  <si>
    <t xml:space="preserve">Podcast Room &amp; Media Lab </t>
  </si>
  <si>
    <t>FY23 10</t>
  </si>
  <si>
    <t>Autoclaves</t>
  </si>
  <si>
    <t>FY23 28</t>
  </si>
  <si>
    <t>EMS Lifepak</t>
  </si>
  <si>
    <t>FY23 25</t>
  </si>
  <si>
    <t>Auto Snap-on Lift</t>
  </si>
  <si>
    <t>FY23 04</t>
  </si>
  <si>
    <t xml:space="preserve">Ampitheater Lights </t>
  </si>
  <si>
    <t>FY23 20</t>
  </si>
  <si>
    <t xml:space="preserve">Tank, Filter &amp; Varrious Viticulture equipment  </t>
  </si>
  <si>
    <t>FY23 24</t>
  </si>
  <si>
    <t xml:space="preserve">Auto Rotary </t>
  </si>
  <si>
    <t>FY23 36</t>
  </si>
  <si>
    <t xml:space="preserve">Drones Equipment </t>
  </si>
  <si>
    <t xml:space="preserve">PATH </t>
  </si>
  <si>
    <t>FY23 23</t>
  </si>
  <si>
    <t xml:space="preserve">Auto Lift Table </t>
  </si>
  <si>
    <t>FY23 13</t>
  </si>
  <si>
    <t xml:space="preserve">Refrigerator </t>
  </si>
  <si>
    <t>FY23 07</t>
  </si>
  <si>
    <t xml:space="preserve">Commercial Music Software </t>
  </si>
  <si>
    <t>FY23 18</t>
  </si>
  <si>
    <t>Forklift</t>
  </si>
  <si>
    <t>FY23 29</t>
  </si>
  <si>
    <t xml:space="preserve">Drager </t>
  </si>
  <si>
    <t>FY23 22</t>
  </si>
  <si>
    <t xml:space="preserve">Water Polo Flags </t>
  </si>
  <si>
    <t>FY23 19</t>
  </si>
  <si>
    <t xml:space="preserve">Sulfilyser, Bentop Meter &amp; Density Meter </t>
  </si>
  <si>
    <t>FY23 21</t>
  </si>
  <si>
    <t xml:space="preserve">Water Polo Controller </t>
  </si>
  <si>
    <t>FY23 12</t>
  </si>
  <si>
    <t>Museum Mounts</t>
  </si>
  <si>
    <t>FY23 39</t>
  </si>
  <si>
    <t xml:space="preserve">Sheet Metal Shear </t>
  </si>
  <si>
    <t>FY23 38</t>
  </si>
  <si>
    <t xml:space="preserve">Weld Shearplate replacement </t>
  </si>
  <si>
    <t>FY23 17</t>
  </si>
  <si>
    <t xml:space="preserve">Calculators </t>
  </si>
  <si>
    <t>FY23 34</t>
  </si>
  <si>
    <t>Volleyball Nets and Poles</t>
  </si>
  <si>
    <t>FY23 02</t>
  </si>
  <si>
    <t xml:space="preserve">GoPrint System </t>
  </si>
  <si>
    <t>FY23 37</t>
  </si>
  <si>
    <t xml:space="preserve">Weld Robot </t>
  </si>
  <si>
    <t>FY23 32</t>
  </si>
  <si>
    <t xml:space="preserve">SCBA Storage </t>
  </si>
  <si>
    <t>FY23 35</t>
  </si>
  <si>
    <t xml:space="preserve">Weightroom equipment </t>
  </si>
  <si>
    <t>FY23 33</t>
  </si>
  <si>
    <t xml:space="preserve">Vests </t>
  </si>
  <si>
    <t>FY23 05</t>
  </si>
  <si>
    <t>Printers &amp; Scanners, incl. supplies</t>
  </si>
  <si>
    <t>FY23 31</t>
  </si>
  <si>
    <t>Ropes</t>
  </si>
  <si>
    <t>FY23 30</t>
  </si>
  <si>
    <t xml:space="preserve">Fireblast System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</si>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</sst>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u/>
      <sz val="10"/>
      <color theme="10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name val="Verdana"/>
      <family val="2"/>
    </font>
    <font>
      <sz val="14"/>
      <color rgb="FF000000"/>
      <name val="Times New Roman"/>
      <family val="1"/>
    </font>
    <font>
      <i/>
      <sz val="16"/>
      <name val="Times New Roman"/>
      <family val="1"/>
    </font>
    <font>
      <sz val="12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1" fillId="0" borderId="0"/>
  </cellStyleXfs>
  <cellXfs count="68">
    <xf numFmtId="0" fontId="0" fillId="0" borderId="0" xfId="0"/>
    <xf numFmtId="0" fontId="4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4" fillId="0" borderId="0" xfId="0" applyFont="1"/>
    <xf numFmtId="0" fontId="5" fillId="0" borderId="6" xfId="2" applyNumberFormat="1" applyFill="1" applyBorder="1" applyAlignment="1">
      <alignment horizontal="center" vertical="top"/>
    </xf>
    <xf numFmtId="0" fontId="9" fillId="2" borderId="6" xfId="3" applyFont="1" applyFill="1" applyBorder="1" applyAlignment="1">
      <alignment horizontal="center" vertical="top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vertical="top"/>
    </xf>
    <xf numFmtId="0" fontId="10" fillId="5" borderId="6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9" fillId="0" borderId="6" xfId="0" applyFont="1" applyBorder="1" applyAlignment="1">
      <alignment horizontal="left" vertical="top" wrapText="1"/>
    </xf>
    <xf numFmtId="164" fontId="9" fillId="6" borderId="7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2" borderId="12" xfId="3" applyFont="1" applyFill="1" applyBorder="1" applyAlignment="1">
      <alignment horizontal="center" vertical="top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5" xfId="0" applyFont="1" applyBorder="1" applyAlignment="1">
      <alignment horizontal="right" wrapText="1"/>
    </xf>
    <xf numFmtId="164" fontId="6" fillId="0" borderId="16" xfId="0" applyNumberFormat="1" applyFont="1" applyBorder="1" applyAlignment="1">
      <alignment wrapText="1"/>
    </xf>
    <xf numFmtId="44" fontId="2" fillId="0" borderId="17" xfId="0" applyNumberFormat="1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" fontId="14" fillId="0" borderId="0" xfId="1" applyNumberFormat="1" applyFont="1" applyAlignment="1">
      <alignment horizontal="right"/>
    </xf>
    <xf numFmtId="164" fontId="9" fillId="0" borderId="0" xfId="0" applyNumberFormat="1" applyFont="1" applyAlignment="1">
      <alignment vertical="top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top"/>
    </xf>
    <xf numFmtId="0" fontId="10" fillId="0" borderId="6" xfId="4" applyFont="1" applyBorder="1" applyAlignment="1" applyProtection="1">
      <alignment horizontal="left" vertical="center"/>
      <protection locked="0"/>
    </xf>
    <xf numFmtId="164" fontId="10" fillId="0" borderId="7" xfId="4" applyNumberFormat="1" applyFont="1" applyBorder="1" applyAlignment="1">
      <alignment vertical="top"/>
    </xf>
    <xf numFmtId="164" fontId="9" fillId="0" borderId="11" xfId="0" applyNumberFormat="1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vertical="top"/>
    </xf>
    <xf numFmtId="1" fontId="0" fillId="0" borderId="18" xfId="0" applyNumberFormat="1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1" fontId="2" fillId="0" borderId="3" xfId="0" applyNumberFormat="1" applyFont="1" applyBorder="1" applyAlignment="1">
      <alignment vertical="top"/>
    </xf>
    <xf numFmtId="0" fontId="16" fillId="0" borderId="0" xfId="0" applyFont="1"/>
    <xf numFmtId="4" fontId="3" fillId="0" borderId="0" xfId="1" applyNumberFormat="1" applyFont="1" applyAlignment="1">
      <alignment horizontal="right"/>
    </xf>
    <xf numFmtId="0" fontId="15" fillId="7" borderId="18" xfId="0" applyFont="1" applyFill="1" applyBorder="1" applyAlignment="1">
      <alignment horizontal="right" vertical="top" textRotation="90"/>
    </xf>
    <xf numFmtId="0" fontId="4" fillId="8" borderId="18" xfId="0" applyFont="1" applyFill="1" applyBorder="1" applyAlignment="1">
      <alignment horizontal="right"/>
    </xf>
    <xf numFmtId="0" fontId="7" fillId="8" borderId="3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 vertical="center" wrapText="1"/>
    </xf>
    <xf numFmtId="0" fontId="5" fillId="0" borderId="0" xfId="2"/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</cellXfs>
  <cellStyles count="5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_Summer Fall 2007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898071</xdr:colOff>
      <xdr:row>0</xdr:row>
      <xdr:rowOff>27215</xdr:rowOff>
    </xdr:from>
    <xdr:to>
      <xdr:col>0</xdr:col>
      <xdr:colOff>925285</xdr:colOff>
      <xdr:row>1</xdr:row>
      <xdr:rowOff>40822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98071" y="922565"/>
          <a:ext cx="27214" cy="1070882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lpccdorg-my.sharepoint.com/:b:/g/personal/kzieker_laspositascollege_edu/ER7YZ56D0sVMuQttJmzu9cEBMGsT7MirV4KVkjJQyBecEA?e=dfTsWg" TargetMode="External"/><Relationship Id="rId18" Type="http://schemas.openxmlformats.org/officeDocument/2006/relationships/hyperlink" Target="https://clpccdorg-my.sharepoint.com/:b:/g/personal/kzieker_laspositascollege_edu/EaBsE4MdP_VJtNMi_FTtnrQBlWeU6_EzUUo6G3q85V72sw?e=VE9YEd" TargetMode="External"/><Relationship Id="rId26" Type="http://schemas.openxmlformats.org/officeDocument/2006/relationships/hyperlink" Target="https://clpccdorg-my.sharepoint.com/:b:/g/personal/kzieker_laspositascollege_edu/EeXMwo_XLGhCiQVh5oqx3SQBSLry12p0iJhLLe_pXdTGwg?e=Uyvt02" TargetMode="External"/><Relationship Id="rId39" Type="http://schemas.openxmlformats.org/officeDocument/2006/relationships/hyperlink" Target="https://clpccdorg-my.sharepoint.com/:b:/g/personal/kzieker_laspositascollege_edu/EZm7xdZ9TENFpo6GBk_CTdUByudDTLXw-zfN9-jnWWsEtw?e=REOC0a" TargetMode="External"/><Relationship Id="rId21" Type="http://schemas.openxmlformats.org/officeDocument/2006/relationships/hyperlink" Target="https://clpccdorg-my.sharepoint.com/:b:/g/personal/kzieker_laspositascollege_edu/ESainjkpG_BLujViqY8u6PQB2m3d8GEkY4UAybCUufd2HA?e=n4CsmQ" TargetMode="External"/><Relationship Id="rId34" Type="http://schemas.openxmlformats.org/officeDocument/2006/relationships/hyperlink" Target="https://clpccdorg-my.sharepoint.com/:b:/g/personal/kzieker_laspositascollege_edu/EdqwttZFrmdCpZnF_0VOxBsBO_--ycywOjiWOqKVme4ACA?e=JfNuzP" TargetMode="External"/><Relationship Id="rId7" Type="http://schemas.openxmlformats.org/officeDocument/2006/relationships/hyperlink" Target="https://clpccdorg-my.sharepoint.com/:b:/g/personal/kzieker_laspositascollege_edu/EatNFlwsNCVFjRRrc2lfe54BhK9hHcmqkLUbFDRxXO5V4A?e=Rtghwh" TargetMode="External"/><Relationship Id="rId2" Type="http://schemas.openxmlformats.org/officeDocument/2006/relationships/hyperlink" Target="https://clpccdorg-my.sharepoint.com/:b:/g/personal/kzieker_laspositascollege_edu/EetQRw-t2iFEp1ubq0iwA7UBgtEHTUq_NQWNMs0s_9tBmg?e=Lgzwnc" TargetMode="External"/><Relationship Id="rId16" Type="http://schemas.openxmlformats.org/officeDocument/2006/relationships/hyperlink" Target="https://clpccdorg-my.sharepoint.com/:b:/g/personal/kzieker_laspositascollege_edu/ERl9QQmr0WBOmHthXB9WzV8BETiqLisXQyr5iIPa6nEN0w?e=Epmjy8" TargetMode="External"/><Relationship Id="rId20" Type="http://schemas.openxmlformats.org/officeDocument/2006/relationships/hyperlink" Target="https://clpccdorg-my.sharepoint.com/:b:/g/personal/kzieker_laspositascollege_edu/EUKWIy_s6TpFm1IsaujTEecBP_A2k-_7FNToUZt9Ri7pMQ?e=GJuduK" TargetMode="External"/><Relationship Id="rId29" Type="http://schemas.openxmlformats.org/officeDocument/2006/relationships/hyperlink" Target="https://clpccdorg-my.sharepoint.com/:b:/g/personal/kzieker_laspositascollege_edu/EcRUd5MGaalPlKzFIiCuXNwBC3YvTBN33k0VAqBCRalOlA?e=DvZrO8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clpccdorg-my.sharepoint.com/:b:/g/personal/kzieker_laspositascollege_edu/EUtswaAUe8NJtIxHVipZ0TMB0oZDUTNFQxKw_E2P-Hes4A?e=2Zdi9D" TargetMode="External"/><Relationship Id="rId6" Type="http://schemas.openxmlformats.org/officeDocument/2006/relationships/hyperlink" Target="https://clpccdorg-my.sharepoint.com/:b:/g/personal/kzieker_laspositascollege_edu/EVXaIuSu4rNJj1qzV5oK82IBk5JSr5_S8U2p934wI5Xjyg?e=t5WDDU" TargetMode="External"/><Relationship Id="rId11" Type="http://schemas.openxmlformats.org/officeDocument/2006/relationships/hyperlink" Target="https://clpccdorg-my.sharepoint.com/:b:/g/personal/kzieker_laspositascollege_edu/EW_ygVrU9EJGoQHAL05jDiEBsWV9Fbabc0qnsBjL1OLNGA?e=gb4MU3" TargetMode="External"/><Relationship Id="rId24" Type="http://schemas.openxmlformats.org/officeDocument/2006/relationships/hyperlink" Target="https://clpccdorg-my.sharepoint.com/:b:/g/personal/kzieker_laspositascollege_edu/EcRudQqIULxGiqMKV1JuJzEBpyUFU4u45Y3J2Tvzi5o8Rw?e=6p0Ycm" TargetMode="External"/><Relationship Id="rId32" Type="http://schemas.openxmlformats.org/officeDocument/2006/relationships/hyperlink" Target="https://clpccdorg-my.sharepoint.com/:b:/g/personal/kzieker_laspositascollege_edu/EZt4rNAHrodBihBacKxZknsBLttJtu9b4R8SsHKP9p2dbA?e=tG7FEY" TargetMode="External"/><Relationship Id="rId37" Type="http://schemas.openxmlformats.org/officeDocument/2006/relationships/hyperlink" Target="https://clpccdorg-my.sharepoint.com/:b:/g/personal/kzieker_laspositascollege_edu/EaYhDz5SKadKvNtLFEFqSi0BCmoCMVtVFVLYTEwvgxvCuA?e=frz7QJ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clpccdorg-my.sharepoint.com/:b:/g/personal/kzieker_laspositascollege_edu/EZSVh_fB7YBHra0gxWj2J8EBHIoY6c6YEOpN2re8MqbKrw?e=hDA15f" TargetMode="External"/><Relationship Id="rId15" Type="http://schemas.openxmlformats.org/officeDocument/2006/relationships/hyperlink" Target="https://clpccdorg-my.sharepoint.com/:b:/g/personal/kzieker_laspositascollege_edu/EcAeV07GTH1Nj3TSNIbP4NMB0Z7JRU9FdiLFOAm5NHIRxw?e=ZDLTM3" TargetMode="External"/><Relationship Id="rId23" Type="http://schemas.openxmlformats.org/officeDocument/2006/relationships/hyperlink" Target="https://clpccdorg-my.sharepoint.com/:b:/g/personal/kzieker_laspositascollege_edu/Ea35G5OFbS1Ir8VCM13udakB0_7xgxniDu1RfjTnMOI-Og?e=Evd8U1" TargetMode="External"/><Relationship Id="rId28" Type="http://schemas.openxmlformats.org/officeDocument/2006/relationships/hyperlink" Target="https://clpccdorg-my.sharepoint.com/:b:/g/personal/kzieker_laspositascollege_edu/EVJe-4BVzMhDuQ_O_nAI898BLv-WD1UJZEXfwvXQ3mml2Q?e=AEiA3j" TargetMode="External"/><Relationship Id="rId36" Type="http://schemas.openxmlformats.org/officeDocument/2006/relationships/hyperlink" Target="https://clpccdorg-my.sharepoint.com/:b:/g/personal/kzieker_laspositascollege_edu/ESDfcHZXcClJlnlBkCYxFosBWs3DybytBML9Up2YOMJj_A?e=1dl2FQ" TargetMode="External"/><Relationship Id="rId10" Type="http://schemas.openxmlformats.org/officeDocument/2006/relationships/hyperlink" Target="https://clpccdorg-my.sharepoint.com/:b:/g/personal/kzieker_laspositascollege_edu/ERWfIqY0a2tMu1IlDUG6EuUB7Myn8DnT-fW3UTUi_97B5g?e=5MQSK8" TargetMode="External"/><Relationship Id="rId19" Type="http://schemas.openxmlformats.org/officeDocument/2006/relationships/hyperlink" Target="https://clpccdorg-my.sharepoint.com/:b:/g/personal/kzieker_laspositascollege_edu/EWqfRONTOWJItVMQxTDT0loBTVrzEZQxy8iueW1sTuzTcA?e=Axe1Kp" TargetMode="External"/><Relationship Id="rId31" Type="http://schemas.openxmlformats.org/officeDocument/2006/relationships/hyperlink" Target="https://clpccdorg-my.sharepoint.com/:b:/g/personal/kzieker_laspositascollege_edu/EQbNzx3DkFlLtqF6bVg-XCwBhrx8Zkw24_HtAUAFSGZYoQ?e=miZ705" TargetMode="External"/><Relationship Id="rId4" Type="http://schemas.openxmlformats.org/officeDocument/2006/relationships/hyperlink" Target="https://clpccdorg-my.sharepoint.com/:b:/g/personal/kzieker_laspositascollege_edu/EZGwwLktQqZJgmsGW9CrG98BYJ_3linQzlHo8H83XXPi8g?e=vkd58k" TargetMode="External"/><Relationship Id="rId9" Type="http://schemas.openxmlformats.org/officeDocument/2006/relationships/hyperlink" Target="https://clpccdorg-my.sharepoint.com/:b:/g/personal/kzieker_laspositascollege_edu/EVVCZVfo4WtCjM7xhDTw5UQB5cULQ-DEtdCWHfoDSegdyQ?e=go2B9z" TargetMode="External"/><Relationship Id="rId14" Type="http://schemas.openxmlformats.org/officeDocument/2006/relationships/hyperlink" Target="https://clpccdorg-my.sharepoint.com/:b:/g/personal/kzieker_laspositascollege_edu/EanKUu2QT79EmjS7N3joTOABC8N0YgdRN9cUIiOgK5a8FQ?e=Ve1SvU" TargetMode="External"/><Relationship Id="rId22" Type="http://schemas.openxmlformats.org/officeDocument/2006/relationships/hyperlink" Target="https://clpccdorg-my.sharepoint.com/:b:/g/personal/kzieker_laspositascollege_edu/EXvlCZ6C1f9Ajh9XV3mG21wBvFJQPuHe8JKfbks81IrSAA?e=KcJZHT" TargetMode="External"/><Relationship Id="rId27" Type="http://schemas.openxmlformats.org/officeDocument/2006/relationships/hyperlink" Target="https://clpccdorg-my.sharepoint.com/:b:/g/personal/kzieker_laspositascollege_edu/ERn9LfJRbNZCuJlheBwjbJsBiP0qbdKuzJB5sbw8K9wn6g?e=9FaOEP" TargetMode="External"/><Relationship Id="rId30" Type="http://schemas.openxmlformats.org/officeDocument/2006/relationships/hyperlink" Target="https://clpccdorg-my.sharepoint.com/:b:/g/personal/kzieker_laspositascollege_edu/EQ0VHKF9shRFq-a8DAjV4McBI9jtq-4lUgFDFg_LQhzkoA?e=XoXuIf" TargetMode="External"/><Relationship Id="rId35" Type="http://schemas.openxmlformats.org/officeDocument/2006/relationships/hyperlink" Target="https://clpccdorg-my.sharepoint.com/:b:/g/personal/kzieker_laspositascollege_edu/EUgbTi7r-NhJikUdh_ZorUIB_hLEW06n_UPhCH1c6jnlgA?e=URWYCn" TargetMode="External"/><Relationship Id="rId8" Type="http://schemas.openxmlformats.org/officeDocument/2006/relationships/hyperlink" Target="https://clpccdorg-my.sharepoint.com/:b:/g/personal/kzieker_laspositascollege_edu/EXjsVF0NEQtHgDApVcuy-roBI5UNf2EV-Fzcsfm1-qtwHQ?e=s1phl9" TargetMode="External"/><Relationship Id="rId3" Type="http://schemas.openxmlformats.org/officeDocument/2006/relationships/hyperlink" Target="https://clpccdorg-my.sharepoint.com/:b:/g/personal/kzieker_laspositascollege_edu/EeZkIsFXHHVPhAma2nIHrsEBY1amHY82Vokx1s6HfCYSrw?e=w6sENK" TargetMode="External"/><Relationship Id="rId12" Type="http://schemas.openxmlformats.org/officeDocument/2006/relationships/hyperlink" Target="https://clpccdorg-my.sharepoint.com/:b:/g/personal/kzieker_laspositascollege_edu/EW4VkN2I2LVItDIMGsTJckABhLsOX8-R9jGmBb-XVa72TQ?e=jUAp7A" TargetMode="External"/><Relationship Id="rId17" Type="http://schemas.openxmlformats.org/officeDocument/2006/relationships/hyperlink" Target="https://clpccdorg-my.sharepoint.com/:b:/g/personal/kzieker_laspositascollege_edu/ETt4ZzUYNURPgSwO13cWsvEBUuukhumKllsErfATsWOqow?e=hjTEi9" TargetMode="External"/><Relationship Id="rId25" Type="http://schemas.openxmlformats.org/officeDocument/2006/relationships/hyperlink" Target="https://clpccdorg-my.sharepoint.com/:b:/g/personal/kzieker_laspositascollege_edu/EWqvejORgAZBoJrbQ5d-sEYBpUMq9eRn7xT7foNEmGfWdA?e=V4ztCk" TargetMode="External"/><Relationship Id="rId33" Type="http://schemas.openxmlformats.org/officeDocument/2006/relationships/hyperlink" Target="https://clpccdorg-my.sharepoint.com/:b:/g/personal/kzieker_laspositascollege_edu/ET0ArruydKlHhLhVzqLsL-cBDT2I2Z-APTtNbpq2lsofQw?e=GKIkqm" TargetMode="External"/><Relationship Id="rId38" Type="http://schemas.openxmlformats.org/officeDocument/2006/relationships/hyperlink" Target="https://clpccdorg-my.sharepoint.com/:b:/g/personal/kzieker_laspositascollege_edu/EV_bY2YFsLpHkkuYVe7SgBABgQGBAPJBd8LlXR6tbsk6jQ?e=d85p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"/>
  <sheetViews>
    <sheetView tabSelected="1" zoomScale="60" zoomScaleNormal="60" workbookViewId="0">
      <selection activeCell="A3" sqref="A3"/>
    </sheetView>
  </sheetViews>
  <sheetFormatPr defaultRowHeight="15.75"/>
  <cols>
    <col min="1" max="1" width="14.7109375" style="32" customWidth="1"/>
    <col min="2" max="4" width="14.7109375" style="32" hidden="1" customWidth="1"/>
    <col min="5" max="5" width="14" style="33" bestFit="1" customWidth="1"/>
    <col min="6" max="6" width="66.85546875" style="34" customWidth="1"/>
    <col min="7" max="7" width="25.7109375" style="34" customWidth="1"/>
    <col min="8" max="8" width="24.7109375" style="34" customWidth="1"/>
    <col min="9" max="9" width="15.28515625" style="34" hidden="1" customWidth="1"/>
    <col min="10" max="10" width="16.42578125" style="35" hidden="1" customWidth="1"/>
    <col min="11" max="11" width="14.28515625" style="36" hidden="1" customWidth="1"/>
    <col min="12" max="12" width="13.140625" style="35" hidden="1" customWidth="1"/>
    <col min="13" max="13" width="13.5703125" style="35" hidden="1" customWidth="1"/>
    <col min="14" max="14" width="14.5703125" style="37" hidden="1" customWidth="1"/>
    <col min="15" max="15" width="8" style="39" customWidth="1"/>
    <col min="16" max="17" width="7.7109375" style="40" customWidth="1"/>
    <col min="18" max="18" width="7.42578125" style="40" customWidth="1"/>
    <col min="19" max="20" width="7.7109375" style="40" customWidth="1"/>
    <col min="21" max="21" width="6.28515625" style="40" customWidth="1"/>
    <col min="22" max="23" width="7.7109375" style="40" customWidth="1"/>
    <col min="24" max="24" width="20.140625" style="60" customWidth="1"/>
    <col min="25" max="25" width="51.5703125" hidden="1" customWidth="1"/>
  </cols>
  <sheetData>
    <row r="1" spans="1:36" s="1" customFormat="1" ht="83.25" thickBot="1">
      <c r="A1" s="46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9" t="s">
        <v>5</v>
      </c>
      <c r="G1" s="50" t="s">
        <v>6</v>
      </c>
      <c r="H1" s="50" t="s">
        <v>7</v>
      </c>
      <c r="I1" s="51" t="s">
        <v>8</v>
      </c>
      <c r="J1" s="52" t="s">
        <v>9</v>
      </c>
      <c r="K1" s="51" t="s">
        <v>10</v>
      </c>
      <c r="L1" s="51" t="s">
        <v>11</v>
      </c>
      <c r="M1" s="51" t="s">
        <v>12</v>
      </c>
      <c r="N1" s="53" t="s">
        <v>13</v>
      </c>
      <c r="O1" s="61" t="s">
        <v>14</v>
      </c>
      <c r="P1" s="61" t="s">
        <v>15</v>
      </c>
      <c r="Q1" s="61" t="s">
        <v>16</v>
      </c>
      <c r="R1" s="61" t="s">
        <v>17</v>
      </c>
      <c r="S1" s="61" t="s">
        <v>18</v>
      </c>
      <c r="T1" s="61" t="s">
        <v>19</v>
      </c>
      <c r="U1" s="61" t="s">
        <v>20</v>
      </c>
      <c r="V1" s="61" t="s">
        <v>21</v>
      </c>
      <c r="W1" s="61" t="s">
        <v>22</v>
      </c>
      <c r="X1" s="52" t="s">
        <v>23</v>
      </c>
      <c r="Y1" s="41" t="s">
        <v>24</v>
      </c>
    </row>
    <row r="2" spans="1:36" s="8" customFormat="1" ht="16.5" thickBot="1">
      <c r="A2" s="64"/>
      <c r="B2" s="2"/>
      <c r="C2" s="2"/>
      <c r="D2" s="2"/>
      <c r="E2" s="3"/>
      <c r="F2" s="4"/>
      <c r="G2" s="5"/>
      <c r="H2" s="5"/>
      <c r="I2" s="6" t="s">
        <v>25</v>
      </c>
      <c r="J2" s="7" t="s">
        <v>26</v>
      </c>
      <c r="K2" s="6" t="s">
        <v>27</v>
      </c>
      <c r="L2" s="6" t="s">
        <v>28</v>
      </c>
      <c r="M2" s="6" t="s">
        <v>28</v>
      </c>
      <c r="N2" s="54" t="s">
        <v>29</v>
      </c>
      <c r="O2" s="62"/>
      <c r="P2" s="62"/>
      <c r="Q2" s="62"/>
      <c r="R2" s="62"/>
      <c r="S2" s="62"/>
      <c r="T2" s="62"/>
      <c r="U2" s="62"/>
      <c r="V2" s="62"/>
      <c r="W2" s="62"/>
      <c r="X2" s="63"/>
    </row>
    <row r="3" spans="1:36" s="16" customFormat="1" ht="19.5" thickBot="1">
      <c r="A3" s="65" t="s">
        <v>30</v>
      </c>
      <c r="B3" s="9"/>
      <c r="C3" s="9"/>
      <c r="D3" s="9"/>
      <c r="E3" s="10">
        <v>1</v>
      </c>
      <c r="F3" s="18" t="s">
        <v>31</v>
      </c>
      <c r="G3" s="12" t="s">
        <v>32</v>
      </c>
      <c r="H3" s="13">
        <v>25449.03</v>
      </c>
      <c r="I3" s="14"/>
      <c r="J3" s="15"/>
      <c r="K3" s="14"/>
      <c r="L3" s="14"/>
      <c r="M3" s="14"/>
      <c r="N3" s="55">
        <f>I3+J3+K3+L3+M3</f>
        <v>0</v>
      </c>
      <c r="O3" s="56">
        <v>33</v>
      </c>
      <c r="P3" s="56">
        <v>25</v>
      </c>
      <c r="Q3" s="56">
        <v>35</v>
      </c>
      <c r="R3" s="56">
        <v>35</v>
      </c>
      <c r="S3" s="56">
        <v>32</v>
      </c>
      <c r="T3" s="56">
        <v>35</v>
      </c>
      <c r="U3" s="56">
        <v>33</v>
      </c>
      <c r="V3" s="56">
        <v>33</v>
      </c>
      <c r="W3" s="57">
        <v>31</v>
      </c>
      <c r="X3" s="58">
        <f t="shared" ref="X3:X41" si="0">SUM(O3:W3)</f>
        <v>292</v>
      </c>
      <c r="Y3" s="16">
        <f t="shared" ref="Y3:Y41" si="1">_xlfn.RANK.EQ(X3,$X$3:$X$41,0)</f>
        <v>1</v>
      </c>
      <c r="AJ3" s="17"/>
    </row>
    <row r="4" spans="1:36" s="16" customFormat="1" ht="19.5" thickBot="1">
      <c r="A4" s="9" t="s">
        <v>33</v>
      </c>
      <c r="B4" s="9"/>
      <c r="C4" s="9"/>
      <c r="D4" s="9"/>
      <c r="E4" s="10">
        <v>2</v>
      </c>
      <c r="F4" s="20" t="s">
        <v>34</v>
      </c>
      <c r="G4" s="12" t="s">
        <v>35</v>
      </c>
      <c r="H4" s="13">
        <v>4128.8900000000003</v>
      </c>
      <c r="I4" s="14"/>
      <c r="J4" s="15"/>
      <c r="K4" s="14"/>
      <c r="L4" s="14"/>
      <c r="M4" s="14"/>
      <c r="N4" s="55"/>
      <c r="O4" s="56">
        <v>32</v>
      </c>
      <c r="P4" s="56">
        <v>25</v>
      </c>
      <c r="Q4" s="56">
        <v>35</v>
      </c>
      <c r="R4" s="56">
        <v>34</v>
      </c>
      <c r="S4" s="56">
        <v>35</v>
      </c>
      <c r="T4" s="56">
        <v>35</v>
      </c>
      <c r="U4" s="56">
        <v>29</v>
      </c>
      <c r="V4" s="56">
        <v>32</v>
      </c>
      <c r="W4" s="57">
        <v>29</v>
      </c>
      <c r="X4" s="58">
        <f t="shared" si="0"/>
        <v>286</v>
      </c>
      <c r="Y4" s="16">
        <f t="shared" si="1"/>
        <v>2</v>
      </c>
      <c r="AJ4" s="17"/>
    </row>
    <row r="5" spans="1:36" s="16" customFormat="1" ht="19.5" thickBot="1">
      <c r="A5" s="9" t="s">
        <v>36</v>
      </c>
      <c r="B5" s="9"/>
      <c r="C5" s="9"/>
      <c r="D5" s="9"/>
      <c r="E5" s="10">
        <v>3</v>
      </c>
      <c r="F5" s="18" t="s">
        <v>37</v>
      </c>
      <c r="G5" s="12" t="s">
        <v>38</v>
      </c>
      <c r="H5" s="19">
        <v>9800</v>
      </c>
      <c r="I5" s="14"/>
      <c r="J5" s="15"/>
      <c r="K5" s="14"/>
      <c r="L5" s="14"/>
      <c r="M5" s="14"/>
      <c r="N5" s="55">
        <f>I5+J5+K5+L5+M5</f>
        <v>0</v>
      </c>
      <c r="O5" s="56">
        <v>22</v>
      </c>
      <c r="P5" s="56">
        <v>35</v>
      </c>
      <c r="Q5" s="56">
        <v>35</v>
      </c>
      <c r="R5" s="56">
        <v>34</v>
      </c>
      <c r="S5" s="56">
        <v>33</v>
      </c>
      <c r="T5" s="56">
        <v>34</v>
      </c>
      <c r="U5" s="56">
        <v>34</v>
      </c>
      <c r="V5" s="56">
        <v>30</v>
      </c>
      <c r="W5" s="57">
        <v>28</v>
      </c>
      <c r="X5" s="58">
        <f t="shared" si="0"/>
        <v>285</v>
      </c>
      <c r="Y5" s="16">
        <f t="shared" si="1"/>
        <v>3</v>
      </c>
      <c r="AJ5" s="17"/>
    </row>
    <row r="6" spans="1:36" s="16" customFormat="1" ht="19.5" thickBot="1">
      <c r="A6" s="9" t="s">
        <v>39</v>
      </c>
      <c r="B6" s="9"/>
      <c r="C6" s="9"/>
      <c r="D6" s="9"/>
      <c r="E6" s="10">
        <v>3</v>
      </c>
      <c r="F6" s="45" t="s">
        <v>40</v>
      </c>
      <c r="G6" s="12" t="s">
        <v>35</v>
      </c>
      <c r="H6" s="44">
        <v>3858.75</v>
      </c>
      <c r="I6" s="14"/>
      <c r="J6" s="15"/>
      <c r="K6" s="14"/>
      <c r="L6" s="14"/>
      <c r="M6" s="14"/>
      <c r="N6" s="55"/>
      <c r="O6" s="56">
        <v>33</v>
      </c>
      <c r="P6" s="56">
        <v>26</v>
      </c>
      <c r="Q6" s="56">
        <v>35</v>
      </c>
      <c r="R6" s="56">
        <v>34</v>
      </c>
      <c r="S6" s="56">
        <v>35</v>
      </c>
      <c r="T6" s="56">
        <v>35</v>
      </c>
      <c r="U6" s="56">
        <v>28</v>
      </c>
      <c r="V6" s="56">
        <v>32</v>
      </c>
      <c r="W6" s="57">
        <v>27</v>
      </c>
      <c r="X6" s="58">
        <f t="shared" si="0"/>
        <v>285</v>
      </c>
      <c r="Y6" s="16">
        <f t="shared" si="1"/>
        <v>3</v>
      </c>
      <c r="AJ6" s="17"/>
    </row>
    <row r="7" spans="1:36" s="16" customFormat="1" ht="19.5" thickBot="1">
      <c r="A7" s="9" t="s">
        <v>41</v>
      </c>
      <c r="B7" s="9"/>
      <c r="C7" s="9"/>
      <c r="D7" s="9"/>
      <c r="E7" s="10">
        <v>4</v>
      </c>
      <c r="F7" s="18" t="s">
        <v>42</v>
      </c>
      <c r="G7" s="12" t="s">
        <v>32</v>
      </c>
      <c r="H7" s="13">
        <v>15063.76</v>
      </c>
      <c r="I7" s="14"/>
      <c r="J7" s="15"/>
      <c r="K7" s="14"/>
      <c r="L7" s="14"/>
      <c r="M7" s="14"/>
      <c r="N7" s="55">
        <f t="shared" ref="N7:N14" si="2">I7+J7+K7+L7+M7</f>
        <v>0</v>
      </c>
      <c r="O7" s="56">
        <v>34</v>
      </c>
      <c r="P7" s="56">
        <v>30</v>
      </c>
      <c r="Q7" s="56">
        <v>35</v>
      </c>
      <c r="R7" s="56">
        <v>33</v>
      </c>
      <c r="S7" s="56">
        <v>29</v>
      </c>
      <c r="T7" s="56">
        <v>35</v>
      </c>
      <c r="U7" s="56">
        <v>29</v>
      </c>
      <c r="V7" s="56">
        <v>28</v>
      </c>
      <c r="W7" s="57">
        <v>28</v>
      </c>
      <c r="X7" s="58">
        <f t="shared" si="0"/>
        <v>281</v>
      </c>
      <c r="Y7" s="16">
        <f t="shared" si="1"/>
        <v>5</v>
      </c>
      <c r="AJ7" s="17"/>
    </row>
    <row r="8" spans="1:36" s="16" customFormat="1" ht="19.5" thickBot="1">
      <c r="A8" s="9" t="s">
        <v>43</v>
      </c>
      <c r="B8" s="9"/>
      <c r="C8" s="9"/>
      <c r="D8" s="9"/>
      <c r="E8" s="10">
        <v>5</v>
      </c>
      <c r="F8" s="18" t="s">
        <v>44</v>
      </c>
      <c r="G8" s="12" t="s">
        <v>32</v>
      </c>
      <c r="H8" s="13">
        <v>20041.419999999998</v>
      </c>
      <c r="I8" s="14"/>
      <c r="J8" s="15"/>
      <c r="K8" s="14"/>
      <c r="L8" s="14"/>
      <c r="M8" s="14"/>
      <c r="N8" s="55">
        <f t="shared" si="2"/>
        <v>0</v>
      </c>
      <c r="O8" s="56">
        <v>34</v>
      </c>
      <c r="P8" s="56">
        <v>30</v>
      </c>
      <c r="Q8" s="56">
        <v>35</v>
      </c>
      <c r="R8" s="56">
        <v>32</v>
      </c>
      <c r="S8" s="56">
        <v>31</v>
      </c>
      <c r="T8" s="56">
        <v>35</v>
      </c>
      <c r="U8" s="56">
        <v>31</v>
      </c>
      <c r="V8" s="56">
        <v>23</v>
      </c>
      <c r="W8" s="57">
        <v>30</v>
      </c>
      <c r="X8" s="58">
        <f t="shared" si="0"/>
        <v>281</v>
      </c>
      <c r="Y8" s="16">
        <f t="shared" si="1"/>
        <v>5</v>
      </c>
      <c r="AJ8" s="17"/>
    </row>
    <row r="9" spans="1:36" s="16" customFormat="1" ht="19.5" thickBot="1">
      <c r="A9" s="9" t="s">
        <v>45</v>
      </c>
      <c r="B9" s="9"/>
      <c r="C9" s="9"/>
      <c r="D9" s="9"/>
      <c r="E9" s="10">
        <v>6</v>
      </c>
      <c r="F9" s="11" t="s">
        <v>46</v>
      </c>
      <c r="G9" s="12" t="s">
        <v>47</v>
      </c>
      <c r="H9" s="13">
        <v>11353.18</v>
      </c>
      <c r="I9" s="14"/>
      <c r="J9" s="15"/>
      <c r="K9" s="14"/>
      <c r="L9" s="14"/>
      <c r="M9" s="14"/>
      <c r="N9" s="55">
        <f t="shared" si="2"/>
        <v>0</v>
      </c>
      <c r="O9" s="56">
        <v>31</v>
      </c>
      <c r="P9" s="56">
        <v>26</v>
      </c>
      <c r="Q9" s="56">
        <v>31</v>
      </c>
      <c r="R9" s="56">
        <v>29</v>
      </c>
      <c r="S9" s="56">
        <v>34</v>
      </c>
      <c r="T9" s="56">
        <v>35</v>
      </c>
      <c r="U9" s="56">
        <v>33</v>
      </c>
      <c r="V9" s="56">
        <v>27</v>
      </c>
      <c r="W9" s="57">
        <v>31</v>
      </c>
      <c r="X9" s="58">
        <f t="shared" si="0"/>
        <v>277</v>
      </c>
      <c r="Y9" s="16">
        <f t="shared" si="1"/>
        <v>7</v>
      </c>
      <c r="AJ9" s="17"/>
    </row>
    <row r="10" spans="1:36" s="16" customFormat="1" ht="19.5" thickBot="1">
      <c r="A10" s="9" t="s">
        <v>48</v>
      </c>
      <c r="B10" s="9"/>
      <c r="C10" s="9"/>
      <c r="D10" s="9"/>
      <c r="E10" s="10">
        <v>7</v>
      </c>
      <c r="F10" s="18" t="s">
        <v>49</v>
      </c>
      <c r="G10" s="12" t="s">
        <v>38</v>
      </c>
      <c r="H10" s="13">
        <v>1358.27</v>
      </c>
      <c r="I10" s="14"/>
      <c r="J10" s="15"/>
      <c r="K10" s="14"/>
      <c r="L10" s="14"/>
      <c r="M10" s="14"/>
      <c r="N10" s="55">
        <f t="shared" si="2"/>
        <v>0</v>
      </c>
      <c r="O10" s="56">
        <v>33</v>
      </c>
      <c r="P10" s="56">
        <v>31</v>
      </c>
      <c r="Q10" s="56">
        <v>31</v>
      </c>
      <c r="R10" s="56">
        <v>29</v>
      </c>
      <c r="S10" s="56">
        <v>23</v>
      </c>
      <c r="T10" s="56">
        <v>35</v>
      </c>
      <c r="U10" s="56">
        <v>31</v>
      </c>
      <c r="V10" s="56">
        <v>30</v>
      </c>
      <c r="W10" s="57">
        <v>33</v>
      </c>
      <c r="X10" s="58">
        <f t="shared" si="0"/>
        <v>276</v>
      </c>
      <c r="Y10" s="16">
        <f t="shared" si="1"/>
        <v>8</v>
      </c>
      <c r="AJ10" s="17"/>
    </row>
    <row r="11" spans="1:36" s="16" customFormat="1" ht="19.5" thickBot="1">
      <c r="A11" s="9" t="s">
        <v>50</v>
      </c>
      <c r="B11" s="9"/>
      <c r="C11" s="9"/>
      <c r="D11" s="9"/>
      <c r="E11" s="10">
        <v>8</v>
      </c>
      <c r="F11" s="18" t="s">
        <v>51</v>
      </c>
      <c r="G11" s="12" t="s">
        <v>38</v>
      </c>
      <c r="H11" s="13">
        <v>4398.21</v>
      </c>
      <c r="I11" s="14"/>
      <c r="J11" s="15"/>
      <c r="K11" s="14"/>
      <c r="L11" s="14"/>
      <c r="M11" s="14"/>
      <c r="N11" s="55">
        <f t="shared" si="2"/>
        <v>0</v>
      </c>
      <c r="O11" s="56">
        <v>24</v>
      </c>
      <c r="P11" s="56">
        <v>30</v>
      </c>
      <c r="Q11" s="56">
        <v>33</v>
      </c>
      <c r="R11" s="56">
        <v>26</v>
      </c>
      <c r="S11" s="56">
        <v>29</v>
      </c>
      <c r="T11" s="56">
        <v>35</v>
      </c>
      <c r="U11" s="56">
        <v>33</v>
      </c>
      <c r="V11" s="56">
        <v>32</v>
      </c>
      <c r="W11" s="57">
        <v>32</v>
      </c>
      <c r="X11" s="58">
        <f t="shared" si="0"/>
        <v>274</v>
      </c>
      <c r="Y11" s="16">
        <f t="shared" si="1"/>
        <v>9</v>
      </c>
      <c r="AJ11" s="17"/>
    </row>
    <row r="12" spans="1:36" s="16" customFormat="1" ht="19.5" thickBot="1">
      <c r="A12" s="9" t="s">
        <v>52</v>
      </c>
      <c r="B12" s="9"/>
      <c r="C12" s="9"/>
      <c r="D12" s="9"/>
      <c r="E12" s="10">
        <v>8</v>
      </c>
      <c r="F12" s="18" t="s">
        <v>53</v>
      </c>
      <c r="G12" s="12" t="s">
        <v>32</v>
      </c>
      <c r="H12" s="13">
        <v>2671.67</v>
      </c>
      <c r="I12" s="14"/>
      <c r="J12" s="15"/>
      <c r="K12" s="14"/>
      <c r="L12" s="14"/>
      <c r="M12" s="14"/>
      <c r="N12" s="55">
        <f t="shared" si="2"/>
        <v>0</v>
      </c>
      <c r="O12" s="56">
        <v>28</v>
      </c>
      <c r="P12" s="56">
        <v>21</v>
      </c>
      <c r="Q12" s="56">
        <v>32</v>
      </c>
      <c r="R12" s="56">
        <v>29</v>
      </c>
      <c r="S12" s="56">
        <v>28</v>
      </c>
      <c r="T12" s="56">
        <v>35</v>
      </c>
      <c r="U12" s="56">
        <v>32</v>
      </c>
      <c r="V12" s="56">
        <v>35</v>
      </c>
      <c r="W12" s="57">
        <v>28</v>
      </c>
      <c r="X12" s="58">
        <f t="shared" si="0"/>
        <v>268</v>
      </c>
      <c r="Y12" s="16">
        <f t="shared" si="1"/>
        <v>10</v>
      </c>
      <c r="AJ12" s="17"/>
    </row>
    <row r="13" spans="1:36" s="16" customFormat="1" ht="19.5" thickBot="1">
      <c r="A13" s="9" t="s">
        <v>54</v>
      </c>
      <c r="B13" s="9"/>
      <c r="C13" s="9"/>
      <c r="D13" s="9"/>
      <c r="E13" s="10">
        <v>9</v>
      </c>
      <c r="F13" s="18" t="s">
        <v>55</v>
      </c>
      <c r="G13" s="12" t="s">
        <v>38</v>
      </c>
      <c r="H13" s="13">
        <v>3751.67</v>
      </c>
      <c r="I13" s="14"/>
      <c r="J13" s="15"/>
      <c r="K13" s="14"/>
      <c r="L13" s="14"/>
      <c r="M13" s="14"/>
      <c r="N13" s="55">
        <f t="shared" si="2"/>
        <v>0</v>
      </c>
      <c r="O13" s="56">
        <v>34</v>
      </c>
      <c r="P13" s="56">
        <v>30</v>
      </c>
      <c r="Q13" s="56">
        <v>33</v>
      </c>
      <c r="R13" s="56">
        <v>27</v>
      </c>
      <c r="S13" s="56">
        <v>24</v>
      </c>
      <c r="T13" s="56">
        <v>35</v>
      </c>
      <c r="U13" s="56">
        <v>28</v>
      </c>
      <c r="V13" s="56">
        <v>25</v>
      </c>
      <c r="W13" s="57">
        <v>31</v>
      </c>
      <c r="X13" s="58">
        <f t="shared" si="0"/>
        <v>267</v>
      </c>
      <c r="Y13" s="16">
        <f t="shared" si="1"/>
        <v>11</v>
      </c>
      <c r="AJ13" s="17"/>
    </row>
    <row r="14" spans="1:36" s="16" customFormat="1" ht="19.5" thickBot="1">
      <c r="A14" s="9" t="s">
        <v>56</v>
      </c>
      <c r="B14" s="9"/>
      <c r="C14" s="9"/>
      <c r="D14" s="9"/>
      <c r="E14" s="10">
        <v>9</v>
      </c>
      <c r="F14" s="18" t="s">
        <v>57</v>
      </c>
      <c r="G14" s="12" t="s">
        <v>32</v>
      </c>
      <c r="H14" s="13">
        <v>56505.89</v>
      </c>
      <c r="I14" s="14"/>
      <c r="J14" s="15"/>
      <c r="K14" s="14"/>
      <c r="L14" s="14"/>
      <c r="M14" s="14"/>
      <c r="N14" s="55">
        <f t="shared" si="2"/>
        <v>0</v>
      </c>
      <c r="O14" s="56">
        <v>27</v>
      </c>
      <c r="P14" s="56">
        <v>24</v>
      </c>
      <c r="Q14" s="56">
        <v>34</v>
      </c>
      <c r="R14" s="56">
        <v>32</v>
      </c>
      <c r="S14" s="56">
        <v>24</v>
      </c>
      <c r="T14" s="56">
        <v>35</v>
      </c>
      <c r="U14" s="56">
        <v>30</v>
      </c>
      <c r="V14" s="56">
        <v>33</v>
      </c>
      <c r="W14" s="57">
        <v>28</v>
      </c>
      <c r="X14" s="58">
        <f t="shared" si="0"/>
        <v>267</v>
      </c>
      <c r="Y14" s="16">
        <f t="shared" si="1"/>
        <v>11</v>
      </c>
      <c r="AJ14" s="17"/>
    </row>
    <row r="15" spans="1:36" s="16" customFormat="1" ht="19.5" thickBot="1">
      <c r="A15" s="9" t="s">
        <v>58</v>
      </c>
      <c r="B15" s="9"/>
      <c r="C15" s="9"/>
      <c r="D15" s="9"/>
      <c r="E15" s="10">
        <v>9</v>
      </c>
      <c r="F15" s="20" t="s">
        <v>59</v>
      </c>
      <c r="G15" s="12" t="s">
        <v>35</v>
      </c>
      <c r="H15" s="13">
        <v>82487.009999999995</v>
      </c>
      <c r="I15" s="14"/>
      <c r="J15" s="15"/>
      <c r="K15" s="14"/>
      <c r="L15" s="14"/>
      <c r="M15" s="14"/>
      <c r="N15" s="55"/>
      <c r="O15" s="56">
        <v>18</v>
      </c>
      <c r="P15" s="56">
        <v>23</v>
      </c>
      <c r="Q15" s="56">
        <v>35</v>
      </c>
      <c r="R15" s="56">
        <v>35</v>
      </c>
      <c r="S15" s="56">
        <v>33</v>
      </c>
      <c r="T15" s="56">
        <v>35</v>
      </c>
      <c r="U15" s="56">
        <v>28</v>
      </c>
      <c r="V15" s="56">
        <v>27</v>
      </c>
      <c r="W15" s="57">
        <v>29</v>
      </c>
      <c r="X15" s="58">
        <f t="shared" si="0"/>
        <v>263</v>
      </c>
      <c r="Y15" s="16">
        <f t="shared" si="1"/>
        <v>13</v>
      </c>
      <c r="AJ15" s="17"/>
    </row>
    <row r="16" spans="1:36" s="16" customFormat="1" ht="19.5" thickBot="1">
      <c r="A16" s="9" t="s">
        <v>60</v>
      </c>
      <c r="B16" s="9"/>
      <c r="C16" s="9"/>
      <c r="D16" s="9"/>
      <c r="E16" s="10">
        <v>10</v>
      </c>
      <c r="F16" s="20" t="s">
        <v>61</v>
      </c>
      <c r="G16" s="12" t="s">
        <v>35</v>
      </c>
      <c r="H16" s="13">
        <v>27176.639999999999</v>
      </c>
      <c r="I16" s="14"/>
      <c r="J16" s="15"/>
      <c r="K16" s="14"/>
      <c r="L16" s="14"/>
      <c r="M16" s="14"/>
      <c r="N16" s="55"/>
      <c r="O16" s="56">
        <v>23</v>
      </c>
      <c r="P16" s="56">
        <v>26</v>
      </c>
      <c r="Q16" s="56">
        <v>35</v>
      </c>
      <c r="R16" s="56">
        <v>31</v>
      </c>
      <c r="S16" s="56">
        <v>29</v>
      </c>
      <c r="T16" s="56">
        <v>34</v>
      </c>
      <c r="U16" s="56">
        <v>26</v>
      </c>
      <c r="V16" s="56">
        <v>31</v>
      </c>
      <c r="W16" s="57">
        <v>26</v>
      </c>
      <c r="X16" s="58">
        <f t="shared" si="0"/>
        <v>261</v>
      </c>
      <c r="Y16" s="16">
        <f t="shared" si="1"/>
        <v>14</v>
      </c>
      <c r="AJ16" s="17"/>
    </row>
    <row r="17" spans="1:36" s="16" customFormat="1" ht="19.5" thickBot="1">
      <c r="A17" s="9" t="s">
        <v>62</v>
      </c>
      <c r="B17" s="9"/>
      <c r="C17" s="9"/>
      <c r="D17" s="9"/>
      <c r="E17" s="10">
        <v>11</v>
      </c>
      <c r="F17" s="42" t="s">
        <v>63</v>
      </c>
      <c r="G17" s="12" t="s">
        <v>38</v>
      </c>
      <c r="H17" s="43">
        <v>255603</v>
      </c>
      <c r="I17" s="14"/>
      <c r="J17" s="15"/>
      <c r="K17" s="14"/>
      <c r="L17" s="14"/>
      <c r="M17" s="14"/>
      <c r="N17" s="55">
        <f>I17+J17+K17+L17+M17</f>
        <v>0</v>
      </c>
      <c r="O17" s="56">
        <v>25</v>
      </c>
      <c r="P17" s="56">
        <v>31</v>
      </c>
      <c r="Q17" s="56">
        <v>32</v>
      </c>
      <c r="R17" s="56">
        <v>30</v>
      </c>
      <c r="S17" s="56">
        <v>23</v>
      </c>
      <c r="T17" s="56">
        <v>35</v>
      </c>
      <c r="U17" s="56">
        <v>26</v>
      </c>
      <c r="V17" s="56">
        <v>26</v>
      </c>
      <c r="W17" s="57">
        <v>31</v>
      </c>
      <c r="X17" s="58">
        <f t="shared" si="0"/>
        <v>259</v>
      </c>
      <c r="Y17" s="16">
        <f t="shared" si="1"/>
        <v>15</v>
      </c>
      <c r="AJ17" s="17"/>
    </row>
    <row r="18" spans="1:36" s="16" customFormat="1" ht="19.5" thickBot="1">
      <c r="A18" s="9" t="s">
        <v>64</v>
      </c>
      <c r="B18" s="9"/>
      <c r="C18" s="9"/>
      <c r="D18" s="9"/>
      <c r="E18" s="10">
        <v>12</v>
      </c>
      <c r="F18" s="18" t="s">
        <v>65</v>
      </c>
      <c r="G18" s="12" t="s">
        <v>32</v>
      </c>
      <c r="H18" s="13">
        <v>17306.8</v>
      </c>
      <c r="I18" s="14"/>
      <c r="J18" s="15"/>
      <c r="K18" s="14"/>
      <c r="L18" s="14"/>
      <c r="M18" s="14"/>
      <c r="N18" s="55">
        <f>I18+J18+K18+L18+M18</f>
        <v>0</v>
      </c>
      <c r="O18" s="56">
        <v>25</v>
      </c>
      <c r="P18" s="56">
        <v>24</v>
      </c>
      <c r="Q18" s="56">
        <v>33</v>
      </c>
      <c r="R18" s="56">
        <v>30</v>
      </c>
      <c r="S18" s="56">
        <v>28</v>
      </c>
      <c r="T18" s="56">
        <v>35</v>
      </c>
      <c r="U18" s="56">
        <v>27</v>
      </c>
      <c r="V18" s="56">
        <v>22</v>
      </c>
      <c r="W18" s="57">
        <v>35</v>
      </c>
      <c r="X18" s="58">
        <f t="shared" si="0"/>
        <v>259</v>
      </c>
      <c r="Y18" s="16">
        <f t="shared" si="1"/>
        <v>15</v>
      </c>
      <c r="AJ18" s="17"/>
    </row>
    <row r="19" spans="1:36" s="16" customFormat="1" ht="19.5" thickBot="1">
      <c r="A19" s="9" t="s">
        <v>66</v>
      </c>
      <c r="B19" s="9"/>
      <c r="C19" s="9"/>
      <c r="D19" s="9"/>
      <c r="E19" s="10">
        <v>12</v>
      </c>
      <c r="F19" s="20" t="s">
        <v>67</v>
      </c>
      <c r="G19" s="12" t="s">
        <v>35</v>
      </c>
      <c r="H19" s="13">
        <v>11750.67</v>
      </c>
      <c r="I19" s="14"/>
      <c r="J19" s="15"/>
      <c r="K19" s="14"/>
      <c r="L19" s="14"/>
      <c r="M19" s="14"/>
      <c r="N19" s="55">
        <f>I19+J19+K19+L19+M19</f>
        <v>0</v>
      </c>
      <c r="O19" s="56">
        <v>24</v>
      </c>
      <c r="P19" s="56">
        <v>22</v>
      </c>
      <c r="Q19" s="56">
        <v>35</v>
      </c>
      <c r="R19" s="56">
        <v>31</v>
      </c>
      <c r="S19" s="56">
        <v>26</v>
      </c>
      <c r="T19" s="56">
        <v>34</v>
      </c>
      <c r="U19" s="56">
        <v>26</v>
      </c>
      <c r="V19" s="56">
        <v>32</v>
      </c>
      <c r="W19" s="57">
        <v>29</v>
      </c>
      <c r="X19" s="58">
        <f t="shared" si="0"/>
        <v>259</v>
      </c>
      <c r="Y19" s="16">
        <f t="shared" si="1"/>
        <v>15</v>
      </c>
      <c r="AJ19" s="17"/>
    </row>
    <row r="20" spans="1:36" s="16" customFormat="1" ht="19.5" thickBot="1">
      <c r="A20" s="9" t="s">
        <v>68</v>
      </c>
      <c r="B20" s="9"/>
      <c r="C20" s="9"/>
      <c r="D20" s="9"/>
      <c r="E20" s="10">
        <v>12</v>
      </c>
      <c r="F20" s="25" t="s">
        <v>69</v>
      </c>
      <c r="G20" s="12" t="s">
        <v>70</v>
      </c>
      <c r="H20" s="13">
        <v>4482.3900000000003</v>
      </c>
      <c r="I20" s="14"/>
      <c r="J20" s="15"/>
      <c r="K20" s="14"/>
      <c r="L20" s="14"/>
      <c r="M20" s="14"/>
      <c r="N20" s="55">
        <f>I20+J20+K20+L20+M20</f>
        <v>0</v>
      </c>
      <c r="O20" s="56">
        <v>20</v>
      </c>
      <c r="P20" s="56">
        <v>26</v>
      </c>
      <c r="Q20" s="56">
        <v>34</v>
      </c>
      <c r="R20" s="56">
        <v>21</v>
      </c>
      <c r="S20" s="56">
        <v>30</v>
      </c>
      <c r="T20" s="56">
        <v>34</v>
      </c>
      <c r="U20" s="56">
        <v>32</v>
      </c>
      <c r="V20" s="56">
        <v>28</v>
      </c>
      <c r="W20" s="57">
        <v>30</v>
      </c>
      <c r="X20" s="58">
        <f t="shared" si="0"/>
        <v>255</v>
      </c>
      <c r="Y20" s="16">
        <f t="shared" si="1"/>
        <v>18</v>
      </c>
      <c r="AJ20" s="17"/>
    </row>
    <row r="21" spans="1:36" s="16" customFormat="1" ht="19.5" thickBot="1">
      <c r="A21" s="9" t="s">
        <v>71</v>
      </c>
      <c r="B21" s="9"/>
      <c r="C21" s="9"/>
      <c r="D21" s="9"/>
      <c r="E21" s="10">
        <v>13</v>
      </c>
      <c r="F21" s="20" t="s">
        <v>72</v>
      </c>
      <c r="G21" s="12" t="s">
        <v>35</v>
      </c>
      <c r="H21" s="13">
        <v>19745.78</v>
      </c>
      <c r="I21" s="14"/>
      <c r="J21" s="15"/>
      <c r="K21" s="14"/>
      <c r="L21" s="14"/>
      <c r="M21" s="14"/>
      <c r="N21" s="55"/>
      <c r="O21" s="56">
        <v>23</v>
      </c>
      <c r="P21" s="56">
        <v>23</v>
      </c>
      <c r="Q21" s="56">
        <v>35</v>
      </c>
      <c r="R21" s="56">
        <v>31</v>
      </c>
      <c r="S21" s="56">
        <v>27</v>
      </c>
      <c r="T21" s="56">
        <v>35</v>
      </c>
      <c r="U21" s="56">
        <v>27</v>
      </c>
      <c r="V21" s="56">
        <v>25</v>
      </c>
      <c r="W21" s="57">
        <v>29</v>
      </c>
      <c r="X21" s="58">
        <f t="shared" si="0"/>
        <v>255</v>
      </c>
      <c r="Y21" s="16">
        <f t="shared" si="1"/>
        <v>18</v>
      </c>
      <c r="AJ21" s="17"/>
    </row>
    <row r="22" spans="1:36" s="16" customFormat="1" ht="19.5" thickBot="1">
      <c r="A22" s="9" t="s">
        <v>73</v>
      </c>
      <c r="B22" s="9"/>
      <c r="C22" s="9"/>
      <c r="D22" s="9"/>
      <c r="E22" s="10">
        <v>14</v>
      </c>
      <c r="F22" s="18" t="s">
        <v>74</v>
      </c>
      <c r="G22" s="12" t="s">
        <v>32</v>
      </c>
      <c r="H22" s="13">
        <v>5118.68</v>
      </c>
      <c r="I22" s="14"/>
      <c r="J22" s="15"/>
      <c r="K22" s="14"/>
      <c r="L22" s="14"/>
      <c r="M22" s="14"/>
      <c r="N22" s="55">
        <f>I22+J22+K22+L22+M22</f>
        <v>0</v>
      </c>
      <c r="O22" s="56">
        <v>18</v>
      </c>
      <c r="P22" s="56">
        <v>25</v>
      </c>
      <c r="Q22" s="56">
        <v>35</v>
      </c>
      <c r="R22" s="56">
        <v>28</v>
      </c>
      <c r="S22" s="56">
        <v>29</v>
      </c>
      <c r="T22" s="56">
        <v>35</v>
      </c>
      <c r="U22" s="56">
        <v>29</v>
      </c>
      <c r="V22" s="56">
        <v>29</v>
      </c>
      <c r="W22" s="57">
        <v>26</v>
      </c>
      <c r="X22" s="58">
        <f t="shared" si="0"/>
        <v>254</v>
      </c>
      <c r="Y22" s="16">
        <f t="shared" si="1"/>
        <v>20</v>
      </c>
      <c r="AJ22" s="17"/>
    </row>
    <row r="23" spans="1:36" s="16" customFormat="1" ht="19.5" thickBot="1">
      <c r="A23" s="9" t="s">
        <v>75</v>
      </c>
      <c r="B23" s="9"/>
      <c r="C23" s="9"/>
      <c r="D23" s="9"/>
      <c r="E23" s="10">
        <v>14</v>
      </c>
      <c r="F23" s="18" t="s">
        <v>76</v>
      </c>
      <c r="G23" s="12" t="s">
        <v>38</v>
      </c>
      <c r="H23" s="13">
        <v>12796.81</v>
      </c>
      <c r="I23" s="14"/>
      <c r="J23" s="15"/>
      <c r="K23" s="14"/>
      <c r="L23" s="14"/>
      <c r="M23" s="14"/>
      <c r="N23" s="55">
        <f>I23+J23+K23+L23+M23</f>
        <v>0</v>
      </c>
      <c r="O23" s="56">
        <v>26</v>
      </c>
      <c r="P23" s="56">
        <v>24</v>
      </c>
      <c r="Q23" s="56">
        <v>32</v>
      </c>
      <c r="R23" s="56">
        <v>29</v>
      </c>
      <c r="S23" s="56">
        <v>23</v>
      </c>
      <c r="T23" s="56">
        <v>34</v>
      </c>
      <c r="U23" s="56">
        <v>29</v>
      </c>
      <c r="V23" s="56">
        <v>25</v>
      </c>
      <c r="W23" s="57">
        <v>31</v>
      </c>
      <c r="X23" s="58">
        <f t="shared" si="0"/>
        <v>253</v>
      </c>
      <c r="Y23" s="16">
        <f t="shared" si="1"/>
        <v>21</v>
      </c>
      <c r="AJ23" s="17"/>
    </row>
    <row r="24" spans="1:36" s="16" customFormat="1" ht="19.5" thickBot="1">
      <c r="A24" s="9" t="s">
        <v>77</v>
      </c>
      <c r="B24" s="9"/>
      <c r="C24" s="9"/>
      <c r="D24" s="9"/>
      <c r="E24" s="10">
        <v>15</v>
      </c>
      <c r="F24" s="18" t="s">
        <v>78</v>
      </c>
      <c r="G24" s="12" t="s">
        <v>32</v>
      </c>
      <c r="H24" s="13">
        <v>39383</v>
      </c>
      <c r="I24" s="14"/>
      <c r="J24" s="15"/>
      <c r="K24" s="14"/>
      <c r="L24" s="14"/>
      <c r="M24" s="14"/>
      <c r="N24" s="55">
        <f>I24+J24+K24+L24+M24</f>
        <v>0</v>
      </c>
      <c r="O24" s="56">
        <v>32</v>
      </c>
      <c r="P24" s="56">
        <v>30</v>
      </c>
      <c r="Q24" s="56">
        <v>34</v>
      </c>
      <c r="R24" s="56">
        <v>25</v>
      </c>
      <c r="S24" s="56">
        <v>26</v>
      </c>
      <c r="T24" s="56">
        <v>35</v>
      </c>
      <c r="U24" s="56">
        <v>27</v>
      </c>
      <c r="V24" s="56">
        <v>9</v>
      </c>
      <c r="W24" s="57">
        <v>35</v>
      </c>
      <c r="X24" s="58">
        <f t="shared" si="0"/>
        <v>253</v>
      </c>
      <c r="Y24" s="16">
        <f t="shared" si="1"/>
        <v>21</v>
      </c>
      <c r="AJ24" s="17"/>
    </row>
    <row r="25" spans="1:36" s="16" customFormat="1" ht="19.5" thickBot="1">
      <c r="A25" s="9" t="s">
        <v>79</v>
      </c>
      <c r="B25" s="9"/>
      <c r="C25" s="9"/>
      <c r="D25" s="9"/>
      <c r="E25" s="10">
        <v>16</v>
      </c>
      <c r="F25" s="20" t="s">
        <v>80</v>
      </c>
      <c r="G25" s="12" t="s">
        <v>70</v>
      </c>
      <c r="H25" s="13">
        <v>278133.26</v>
      </c>
      <c r="I25" s="14"/>
      <c r="J25" s="15"/>
      <c r="K25" s="14"/>
      <c r="L25" s="14"/>
      <c r="M25" s="14"/>
      <c r="N25" s="55">
        <f>I25+J25+K25+L25+M25</f>
        <v>0</v>
      </c>
      <c r="O25" s="56">
        <v>16</v>
      </c>
      <c r="P25" s="56">
        <v>26</v>
      </c>
      <c r="Q25" s="56">
        <v>33</v>
      </c>
      <c r="R25" s="56">
        <v>31</v>
      </c>
      <c r="S25" s="56">
        <v>27</v>
      </c>
      <c r="T25" s="56">
        <v>35</v>
      </c>
      <c r="U25" s="56">
        <v>29</v>
      </c>
      <c r="V25" s="56">
        <v>26</v>
      </c>
      <c r="W25" s="57">
        <v>30</v>
      </c>
      <c r="X25" s="58">
        <f t="shared" si="0"/>
        <v>253</v>
      </c>
      <c r="Y25" s="16">
        <f t="shared" si="1"/>
        <v>21</v>
      </c>
      <c r="AJ25" s="17"/>
    </row>
    <row r="26" spans="1:36" s="16" customFormat="1" ht="19.5" thickBot="1">
      <c r="A26" s="9" t="s">
        <v>81</v>
      </c>
      <c r="B26" s="9"/>
      <c r="C26" s="9"/>
      <c r="D26" s="9"/>
      <c r="E26" s="10">
        <v>17</v>
      </c>
      <c r="F26" s="20" t="s">
        <v>82</v>
      </c>
      <c r="G26" s="12" t="s">
        <v>35</v>
      </c>
      <c r="H26" s="13">
        <v>2941.81</v>
      </c>
      <c r="I26" s="14"/>
      <c r="J26" s="15"/>
      <c r="K26" s="14"/>
      <c r="L26" s="14"/>
      <c r="M26" s="14"/>
      <c r="N26" s="55"/>
      <c r="O26" s="56">
        <v>35</v>
      </c>
      <c r="P26" s="56">
        <v>24</v>
      </c>
      <c r="Q26" s="56">
        <v>24</v>
      </c>
      <c r="R26" s="56">
        <v>26</v>
      </c>
      <c r="S26" s="56">
        <v>27</v>
      </c>
      <c r="T26" s="56">
        <v>35</v>
      </c>
      <c r="U26" s="56">
        <v>23</v>
      </c>
      <c r="V26" s="56">
        <v>27</v>
      </c>
      <c r="W26" s="57">
        <v>32</v>
      </c>
      <c r="X26" s="58">
        <f t="shared" si="0"/>
        <v>253</v>
      </c>
      <c r="Y26" s="16">
        <f t="shared" si="1"/>
        <v>21</v>
      </c>
      <c r="AJ26" s="17"/>
    </row>
    <row r="27" spans="1:36" s="16" customFormat="1" ht="19.5" thickBot="1">
      <c r="A27" s="9" t="s">
        <v>83</v>
      </c>
      <c r="B27" s="9"/>
      <c r="C27" s="9"/>
      <c r="D27" s="9"/>
      <c r="E27" s="10">
        <v>18</v>
      </c>
      <c r="F27" s="18" t="s">
        <v>84</v>
      </c>
      <c r="G27" s="12" t="s">
        <v>32</v>
      </c>
      <c r="H27" s="13">
        <v>10084.950000000001</v>
      </c>
      <c r="I27" s="14"/>
      <c r="J27" s="15"/>
      <c r="K27" s="14"/>
      <c r="L27" s="14"/>
      <c r="M27" s="14"/>
      <c r="N27" s="55">
        <f>I27+J27+K27+L27+M27</f>
        <v>0</v>
      </c>
      <c r="O27" s="56">
        <v>20</v>
      </c>
      <c r="P27" s="56">
        <v>28</v>
      </c>
      <c r="Q27" s="56">
        <v>33</v>
      </c>
      <c r="R27" s="56">
        <v>29</v>
      </c>
      <c r="S27" s="56">
        <v>27</v>
      </c>
      <c r="T27" s="56">
        <v>35</v>
      </c>
      <c r="U27" s="56">
        <v>25</v>
      </c>
      <c r="V27" s="56">
        <v>18</v>
      </c>
      <c r="W27" s="57">
        <v>35</v>
      </c>
      <c r="X27" s="58">
        <f t="shared" si="0"/>
        <v>250</v>
      </c>
      <c r="Y27" s="16">
        <f t="shared" si="1"/>
        <v>25</v>
      </c>
      <c r="AJ27" s="17"/>
    </row>
    <row r="28" spans="1:36" s="16" customFormat="1" ht="19.5" thickBot="1">
      <c r="A28" s="9" t="s">
        <v>85</v>
      </c>
      <c r="B28" s="9"/>
      <c r="C28" s="9"/>
      <c r="D28" s="9"/>
      <c r="E28" s="21">
        <v>19</v>
      </c>
      <c r="F28" s="22" t="s">
        <v>86</v>
      </c>
      <c r="G28" s="23" t="s">
        <v>35</v>
      </c>
      <c r="H28" s="13">
        <v>418.08</v>
      </c>
      <c r="I28" s="14"/>
      <c r="J28" s="15"/>
      <c r="K28" s="14"/>
      <c r="L28" s="14"/>
      <c r="M28" s="14"/>
      <c r="N28" s="55">
        <f>I28+J28+K28+L28+M28</f>
        <v>0</v>
      </c>
      <c r="O28" s="56">
        <v>27</v>
      </c>
      <c r="P28" s="56">
        <v>24</v>
      </c>
      <c r="Q28" s="56">
        <v>24</v>
      </c>
      <c r="R28" s="56">
        <v>29</v>
      </c>
      <c r="S28" s="56">
        <v>25</v>
      </c>
      <c r="T28" s="56">
        <v>34</v>
      </c>
      <c r="U28" s="56">
        <v>22</v>
      </c>
      <c r="V28" s="56">
        <v>29</v>
      </c>
      <c r="W28" s="57">
        <v>33</v>
      </c>
      <c r="X28" s="58">
        <f t="shared" si="0"/>
        <v>247</v>
      </c>
      <c r="Y28" s="16">
        <f t="shared" si="1"/>
        <v>26</v>
      </c>
      <c r="AJ28" s="17"/>
    </row>
    <row r="29" spans="1:36" s="16" customFormat="1" ht="19.5" thickBot="1">
      <c r="A29" s="9" t="s">
        <v>87</v>
      </c>
      <c r="B29" s="9"/>
      <c r="C29" s="9"/>
      <c r="D29" s="9"/>
      <c r="E29" s="21">
        <v>20</v>
      </c>
      <c r="F29" s="18" t="s">
        <v>88</v>
      </c>
      <c r="G29" s="23" t="s">
        <v>32</v>
      </c>
      <c r="H29" s="13">
        <v>14462.75</v>
      </c>
      <c r="I29" s="14"/>
      <c r="J29" s="15"/>
      <c r="K29" s="14"/>
      <c r="L29" s="14"/>
      <c r="M29" s="14"/>
      <c r="N29" s="55">
        <f>I29+J29+K29+L29+M29</f>
        <v>0</v>
      </c>
      <c r="O29" s="56">
        <v>16</v>
      </c>
      <c r="P29" s="56">
        <v>21</v>
      </c>
      <c r="Q29" s="56">
        <v>31</v>
      </c>
      <c r="R29" s="56">
        <v>28</v>
      </c>
      <c r="S29" s="56">
        <v>28</v>
      </c>
      <c r="T29" s="56">
        <v>35</v>
      </c>
      <c r="U29" s="56">
        <v>32</v>
      </c>
      <c r="V29" s="56">
        <v>25</v>
      </c>
      <c r="W29" s="57">
        <v>26</v>
      </c>
      <c r="X29" s="58">
        <f t="shared" si="0"/>
        <v>242</v>
      </c>
      <c r="Y29" s="16">
        <f t="shared" si="1"/>
        <v>27</v>
      </c>
      <c r="AJ29" s="17"/>
    </row>
    <row r="30" spans="1:36" s="16" customFormat="1" ht="19.5" thickBot="1">
      <c r="A30" s="9" t="s">
        <v>89</v>
      </c>
      <c r="B30" s="9"/>
      <c r="C30" s="9"/>
      <c r="D30" s="9"/>
      <c r="E30" s="21">
        <v>21</v>
      </c>
      <c r="F30" s="25" t="s">
        <v>90</v>
      </c>
      <c r="G30" s="23" t="s">
        <v>70</v>
      </c>
      <c r="H30" s="13">
        <v>45729.63</v>
      </c>
      <c r="I30" s="14"/>
      <c r="J30" s="15"/>
      <c r="K30" s="14"/>
      <c r="L30" s="14"/>
      <c r="M30" s="14"/>
      <c r="N30" s="55"/>
      <c r="O30" s="56">
        <v>34</v>
      </c>
      <c r="P30" s="56">
        <v>25</v>
      </c>
      <c r="Q30" s="56">
        <v>30</v>
      </c>
      <c r="R30" s="56">
        <v>31</v>
      </c>
      <c r="S30" s="56">
        <v>32</v>
      </c>
      <c r="T30" s="56">
        <v>0</v>
      </c>
      <c r="U30" s="56">
        <v>28</v>
      </c>
      <c r="V30" s="56">
        <v>32</v>
      </c>
      <c r="W30" s="57">
        <v>30</v>
      </c>
      <c r="X30" s="58">
        <f t="shared" si="0"/>
        <v>242</v>
      </c>
      <c r="Y30" s="16">
        <f t="shared" si="1"/>
        <v>27</v>
      </c>
      <c r="AJ30" s="17"/>
    </row>
    <row r="31" spans="1:36" s="16" customFormat="1" ht="19.5" thickBot="1">
      <c r="A31" s="9" t="s">
        <v>91</v>
      </c>
      <c r="B31" s="9"/>
      <c r="C31" s="9"/>
      <c r="D31" s="9"/>
      <c r="E31" s="21">
        <v>22</v>
      </c>
      <c r="F31" s="25" t="s">
        <v>92</v>
      </c>
      <c r="G31" s="23" t="s">
        <v>70</v>
      </c>
      <c r="H31" s="13">
        <v>100482.37</v>
      </c>
      <c r="I31" s="14"/>
      <c r="J31" s="15"/>
      <c r="K31" s="14"/>
      <c r="L31" s="14"/>
      <c r="M31" s="14"/>
      <c r="N31" s="55"/>
      <c r="O31" s="56">
        <v>34</v>
      </c>
      <c r="P31" s="56">
        <v>25</v>
      </c>
      <c r="Q31" s="56">
        <v>30</v>
      </c>
      <c r="R31" s="56">
        <v>31</v>
      </c>
      <c r="S31" s="56">
        <v>32</v>
      </c>
      <c r="T31" s="56">
        <v>0</v>
      </c>
      <c r="U31" s="56">
        <v>30</v>
      </c>
      <c r="V31" s="56">
        <v>28</v>
      </c>
      <c r="W31" s="57">
        <v>30</v>
      </c>
      <c r="X31" s="58">
        <f t="shared" si="0"/>
        <v>240</v>
      </c>
      <c r="Y31" s="16">
        <f t="shared" si="1"/>
        <v>29</v>
      </c>
      <c r="AJ31" s="17"/>
    </row>
    <row r="32" spans="1:36" s="16" customFormat="1" ht="19.5" thickBot="1">
      <c r="A32" s="9" t="s">
        <v>93</v>
      </c>
      <c r="B32" s="9"/>
      <c r="C32" s="9"/>
      <c r="D32" s="9"/>
      <c r="E32" s="21">
        <v>23</v>
      </c>
      <c r="F32" s="18" t="s">
        <v>94</v>
      </c>
      <c r="G32" s="23" t="s">
        <v>32</v>
      </c>
      <c r="H32" s="13">
        <v>4907.4799999999996</v>
      </c>
      <c r="I32" s="14"/>
      <c r="J32" s="15"/>
      <c r="K32" s="14"/>
      <c r="L32" s="14"/>
      <c r="M32" s="14"/>
      <c r="N32" s="55">
        <f>I32+J32+K32+L32+M32</f>
        <v>0</v>
      </c>
      <c r="O32" s="56">
        <v>23</v>
      </c>
      <c r="P32" s="56">
        <v>35</v>
      </c>
      <c r="Q32" s="56">
        <v>22</v>
      </c>
      <c r="R32" s="56">
        <v>27</v>
      </c>
      <c r="S32" s="56">
        <v>17</v>
      </c>
      <c r="T32" s="56">
        <v>35</v>
      </c>
      <c r="U32" s="56">
        <v>25</v>
      </c>
      <c r="V32" s="56">
        <v>27</v>
      </c>
      <c r="W32" s="57">
        <v>28</v>
      </c>
      <c r="X32" s="58">
        <f t="shared" si="0"/>
        <v>239</v>
      </c>
      <c r="Y32" s="16">
        <f t="shared" si="1"/>
        <v>30</v>
      </c>
      <c r="AJ32" s="17"/>
    </row>
    <row r="33" spans="1:36" s="16" customFormat="1" ht="19.5" thickBot="1">
      <c r="A33" s="9" t="s">
        <v>95</v>
      </c>
      <c r="B33" s="9"/>
      <c r="C33" s="9"/>
      <c r="D33" s="9"/>
      <c r="E33" s="21">
        <v>24</v>
      </c>
      <c r="F33" s="20" t="s">
        <v>96</v>
      </c>
      <c r="G33" s="23" t="s">
        <v>35</v>
      </c>
      <c r="H33" s="13">
        <v>6141.92</v>
      </c>
      <c r="I33" s="14"/>
      <c r="J33" s="15"/>
      <c r="K33" s="14"/>
      <c r="L33" s="14"/>
      <c r="M33" s="14"/>
      <c r="N33" s="55"/>
      <c r="O33" s="56">
        <v>24</v>
      </c>
      <c r="P33" s="56">
        <v>26</v>
      </c>
      <c r="Q33" s="56">
        <v>30</v>
      </c>
      <c r="R33" s="56">
        <v>23</v>
      </c>
      <c r="S33" s="56">
        <v>24</v>
      </c>
      <c r="T33" s="56">
        <v>28</v>
      </c>
      <c r="U33" s="56">
        <v>26</v>
      </c>
      <c r="V33" s="56">
        <v>22</v>
      </c>
      <c r="W33" s="57">
        <v>32</v>
      </c>
      <c r="X33" s="58">
        <f t="shared" si="0"/>
        <v>235</v>
      </c>
      <c r="Y33" s="16">
        <f t="shared" si="1"/>
        <v>31</v>
      </c>
      <c r="AJ33" s="17"/>
    </row>
    <row r="34" spans="1:36" s="16" customFormat="1" ht="19.5" thickBot="1">
      <c r="A34" s="9" t="s">
        <v>97</v>
      </c>
      <c r="B34" s="9"/>
      <c r="C34" s="9"/>
      <c r="D34" s="9"/>
      <c r="E34" s="10">
        <v>25</v>
      </c>
      <c r="F34" s="18" t="s">
        <v>98</v>
      </c>
      <c r="G34" s="12" t="s">
        <v>38</v>
      </c>
      <c r="H34" s="13">
        <v>5832</v>
      </c>
      <c r="I34" s="14"/>
      <c r="J34" s="15"/>
      <c r="K34" s="14"/>
      <c r="L34" s="14"/>
      <c r="M34" s="14"/>
      <c r="N34" s="55">
        <f>I34+J34+K34+L34+M34</f>
        <v>0</v>
      </c>
      <c r="O34" s="56">
        <v>17</v>
      </c>
      <c r="P34" s="56">
        <v>26</v>
      </c>
      <c r="Q34" s="56">
        <v>33</v>
      </c>
      <c r="R34" s="56">
        <v>25</v>
      </c>
      <c r="S34" s="56">
        <v>27</v>
      </c>
      <c r="T34" s="56">
        <v>32</v>
      </c>
      <c r="U34" s="56">
        <v>26</v>
      </c>
      <c r="V34" s="56">
        <v>17</v>
      </c>
      <c r="W34" s="57">
        <v>29</v>
      </c>
      <c r="X34" s="58">
        <f t="shared" si="0"/>
        <v>232</v>
      </c>
      <c r="Y34" s="16">
        <f t="shared" si="1"/>
        <v>32</v>
      </c>
      <c r="AJ34" s="17"/>
    </row>
    <row r="35" spans="1:36" s="16" customFormat="1" ht="19.5" thickBot="1">
      <c r="A35" s="9" t="s">
        <v>99</v>
      </c>
      <c r="B35" s="9"/>
      <c r="C35" s="9"/>
      <c r="D35" s="9"/>
      <c r="E35" s="10">
        <v>26</v>
      </c>
      <c r="F35" s="25" t="s">
        <v>100</v>
      </c>
      <c r="G35" s="12" t="s">
        <v>35</v>
      </c>
      <c r="H35" s="13">
        <v>100482.37</v>
      </c>
      <c r="I35" s="14"/>
      <c r="J35" s="15"/>
      <c r="K35" s="14"/>
      <c r="L35" s="14"/>
      <c r="M35" s="14"/>
      <c r="N35" s="55"/>
      <c r="O35" s="56">
        <v>26</v>
      </c>
      <c r="P35" s="56">
        <v>25</v>
      </c>
      <c r="Q35" s="56">
        <v>33</v>
      </c>
      <c r="R35" s="56">
        <v>25</v>
      </c>
      <c r="S35" s="56">
        <v>32</v>
      </c>
      <c r="T35" s="56">
        <v>0</v>
      </c>
      <c r="U35" s="56">
        <v>30</v>
      </c>
      <c r="V35" s="56">
        <v>26</v>
      </c>
      <c r="W35" s="57">
        <v>31</v>
      </c>
      <c r="X35" s="58">
        <f t="shared" si="0"/>
        <v>228</v>
      </c>
      <c r="Y35" s="16">
        <f t="shared" si="1"/>
        <v>33</v>
      </c>
      <c r="AJ35" s="17"/>
    </row>
    <row r="36" spans="1:36" s="16" customFormat="1" ht="19.5" thickBot="1">
      <c r="A36" s="9" t="s">
        <v>101</v>
      </c>
      <c r="B36" s="9"/>
      <c r="C36" s="9"/>
      <c r="D36" s="9"/>
      <c r="E36" s="10">
        <v>27</v>
      </c>
      <c r="F36" s="20" t="s">
        <v>102</v>
      </c>
      <c r="G36" s="12" t="s">
        <v>35</v>
      </c>
      <c r="H36" s="13">
        <v>35998.26</v>
      </c>
      <c r="I36" s="14"/>
      <c r="J36" s="15"/>
      <c r="K36" s="14"/>
      <c r="L36" s="14"/>
      <c r="M36" s="14"/>
      <c r="N36" s="55"/>
      <c r="O36" s="56">
        <v>30</v>
      </c>
      <c r="P36" s="56">
        <v>26</v>
      </c>
      <c r="Q36" s="56">
        <v>22</v>
      </c>
      <c r="R36" s="56">
        <v>19</v>
      </c>
      <c r="S36" s="56">
        <v>23</v>
      </c>
      <c r="T36" s="56">
        <v>25</v>
      </c>
      <c r="U36" s="56">
        <v>22</v>
      </c>
      <c r="V36" s="56">
        <v>17</v>
      </c>
      <c r="W36" s="57">
        <v>27</v>
      </c>
      <c r="X36" s="58">
        <f t="shared" si="0"/>
        <v>211</v>
      </c>
      <c r="Y36" s="16">
        <f t="shared" si="1"/>
        <v>34</v>
      </c>
      <c r="AJ36" s="17"/>
    </row>
    <row r="37" spans="1:36" s="16" customFormat="1" ht="19.5" thickBot="1">
      <c r="A37" s="9" t="s">
        <v>103</v>
      </c>
      <c r="B37" s="9"/>
      <c r="C37" s="9"/>
      <c r="D37" s="9"/>
      <c r="E37" s="10">
        <v>28</v>
      </c>
      <c r="F37" s="24" t="s">
        <v>104</v>
      </c>
      <c r="G37" s="12" t="s">
        <v>35</v>
      </c>
      <c r="H37" s="13">
        <v>3283.4</v>
      </c>
      <c r="I37" s="14"/>
      <c r="J37" s="15"/>
      <c r="K37" s="14"/>
      <c r="L37" s="14"/>
      <c r="M37" s="14"/>
      <c r="N37" s="55"/>
      <c r="O37" s="56">
        <v>30</v>
      </c>
      <c r="P37" s="56">
        <v>26</v>
      </c>
      <c r="Q37" s="56">
        <v>27</v>
      </c>
      <c r="R37" s="56">
        <v>24</v>
      </c>
      <c r="S37" s="56">
        <v>21</v>
      </c>
      <c r="T37" s="56">
        <v>0</v>
      </c>
      <c r="U37" s="56">
        <v>25</v>
      </c>
      <c r="V37" s="56">
        <v>20</v>
      </c>
      <c r="W37" s="57">
        <v>32</v>
      </c>
      <c r="X37" s="58">
        <f t="shared" si="0"/>
        <v>205</v>
      </c>
      <c r="Y37" s="16">
        <f t="shared" si="1"/>
        <v>35</v>
      </c>
      <c r="AJ37" s="17"/>
    </row>
    <row r="38" spans="1:36" s="16" customFormat="1" ht="19.5" thickBot="1">
      <c r="A38" s="9" t="s">
        <v>105</v>
      </c>
      <c r="B38" s="9"/>
      <c r="C38" s="9"/>
      <c r="D38" s="9"/>
      <c r="E38" s="10">
        <v>29</v>
      </c>
      <c r="F38" s="20" t="s">
        <v>106</v>
      </c>
      <c r="G38" s="12" t="s">
        <v>35</v>
      </c>
      <c r="H38" s="13">
        <v>4100.2</v>
      </c>
      <c r="I38" s="14"/>
      <c r="J38" s="15"/>
      <c r="K38" s="14"/>
      <c r="L38" s="14"/>
      <c r="M38" s="14"/>
      <c r="N38" s="55"/>
      <c r="O38" s="56">
        <v>27</v>
      </c>
      <c r="P38" s="56">
        <v>26</v>
      </c>
      <c r="Q38" s="56">
        <v>17</v>
      </c>
      <c r="R38" s="56">
        <v>22</v>
      </c>
      <c r="S38" s="56">
        <v>19</v>
      </c>
      <c r="T38" s="56">
        <v>23</v>
      </c>
      <c r="U38" s="56">
        <v>19</v>
      </c>
      <c r="V38" s="56">
        <v>18</v>
      </c>
      <c r="W38" s="57">
        <v>28</v>
      </c>
      <c r="X38" s="58">
        <f t="shared" si="0"/>
        <v>199</v>
      </c>
      <c r="Y38" s="16">
        <f t="shared" si="1"/>
        <v>36</v>
      </c>
      <c r="AJ38" s="17"/>
    </row>
    <row r="39" spans="1:36" s="16" customFormat="1" ht="19.5" thickBot="1">
      <c r="A39" s="9" t="s">
        <v>107</v>
      </c>
      <c r="B39" s="9"/>
      <c r="C39" s="9"/>
      <c r="D39" s="9"/>
      <c r="E39" s="10">
        <v>30</v>
      </c>
      <c r="F39" s="18" t="s">
        <v>108</v>
      </c>
      <c r="G39" s="12" t="s">
        <v>38</v>
      </c>
      <c r="H39" s="13">
        <v>7543.82</v>
      </c>
      <c r="I39" s="14"/>
      <c r="J39" s="15"/>
      <c r="K39" s="14"/>
      <c r="L39" s="14"/>
      <c r="M39" s="14"/>
      <c r="N39" s="55">
        <f>I39+J39+K39+L39+M39</f>
        <v>0</v>
      </c>
      <c r="O39" s="56">
        <v>18</v>
      </c>
      <c r="P39" s="56">
        <v>28</v>
      </c>
      <c r="Q39" s="56">
        <v>18</v>
      </c>
      <c r="R39" s="56">
        <v>24</v>
      </c>
      <c r="S39" s="56">
        <v>20</v>
      </c>
      <c r="T39" s="56">
        <v>25</v>
      </c>
      <c r="U39" s="56">
        <v>21</v>
      </c>
      <c r="V39" s="56">
        <v>10</v>
      </c>
      <c r="W39" s="57">
        <v>28</v>
      </c>
      <c r="X39" s="58">
        <f t="shared" si="0"/>
        <v>192</v>
      </c>
      <c r="Y39" s="16">
        <f t="shared" si="1"/>
        <v>37</v>
      </c>
      <c r="AJ39" s="17"/>
    </row>
    <row r="40" spans="1:36" s="16" customFormat="1" ht="19.5" thickBot="1">
      <c r="A40" s="9" t="s">
        <v>109</v>
      </c>
      <c r="B40" s="9"/>
      <c r="C40" s="9"/>
      <c r="D40" s="9"/>
      <c r="E40" s="10">
        <v>31</v>
      </c>
      <c r="F40" s="20" t="s">
        <v>110</v>
      </c>
      <c r="G40" s="12" t="s">
        <v>35</v>
      </c>
      <c r="H40" s="13">
        <v>1351.17</v>
      </c>
      <c r="I40" s="14"/>
      <c r="J40" s="15"/>
      <c r="K40" s="14"/>
      <c r="L40" s="14"/>
      <c r="M40" s="14"/>
      <c r="N40" s="55"/>
      <c r="O40" s="56">
        <v>29</v>
      </c>
      <c r="P40" s="56">
        <v>26</v>
      </c>
      <c r="Q40" s="56">
        <v>11</v>
      </c>
      <c r="R40" s="56">
        <v>25</v>
      </c>
      <c r="S40" s="56">
        <v>14</v>
      </c>
      <c r="T40" s="56">
        <v>22</v>
      </c>
      <c r="U40" s="56">
        <v>21</v>
      </c>
      <c r="V40" s="56">
        <v>11</v>
      </c>
      <c r="W40" s="57">
        <v>28</v>
      </c>
      <c r="X40" s="58">
        <f t="shared" si="0"/>
        <v>187</v>
      </c>
      <c r="Y40" s="16">
        <f t="shared" si="1"/>
        <v>38</v>
      </c>
      <c r="AJ40" s="17"/>
    </row>
    <row r="41" spans="1:36" s="16" customFormat="1" ht="19.5" customHeight="1" thickBot="1">
      <c r="A41" s="9" t="s">
        <v>111</v>
      </c>
      <c r="B41" s="9"/>
      <c r="C41" s="9"/>
      <c r="D41" s="9"/>
      <c r="E41" s="10">
        <v>32</v>
      </c>
      <c r="F41" s="20" t="s">
        <v>112</v>
      </c>
      <c r="G41" s="12" t="s">
        <v>35</v>
      </c>
      <c r="H41" s="13">
        <v>107370.03</v>
      </c>
      <c r="I41" s="14"/>
      <c r="J41" s="15"/>
      <c r="K41" s="14"/>
      <c r="L41" s="14"/>
      <c r="M41" s="14"/>
      <c r="N41" s="55"/>
      <c r="O41" s="56">
        <v>16</v>
      </c>
      <c r="P41" s="56">
        <v>25</v>
      </c>
      <c r="Q41" s="56">
        <v>4</v>
      </c>
      <c r="R41" s="56">
        <v>7</v>
      </c>
      <c r="S41" s="56">
        <v>12</v>
      </c>
      <c r="T41" s="56">
        <v>5</v>
      </c>
      <c r="U41" s="56">
        <v>5</v>
      </c>
      <c r="V41" s="56">
        <v>7</v>
      </c>
      <c r="W41" s="57">
        <v>28</v>
      </c>
      <c r="X41" s="58">
        <f t="shared" si="0"/>
        <v>109</v>
      </c>
      <c r="Y41" s="16">
        <f t="shared" si="1"/>
        <v>39</v>
      </c>
      <c r="AJ41" s="17"/>
    </row>
    <row r="42" spans="1:36" ht="24" thickTop="1" thickBot="1">
      <c r="A42" s="27"/>
      <c r="B42" s="28"/>
      <c r="C42" s="28"/>
      <c r="D42" s="28"/>
      <c r="E42" s="28"/>
      <c r="F42" s="29"/>
      <c r="G42" s="28" t="s">
        <v>113</v>
      </c>
      <c r="H42" s="30">
        <f>SUM(H3:H41)</f>
        <v>1363495.02</v>
      </c>
      <c r="I42" s="31"/>
      <c r="J42" s="66"/>
      <c r="K42" s="66"/>
      <c r="L42" s="66"/>
      <c r="M42" s="66"/>
      <c r="N42" s="67"/>
      <c r="X42" s="59"/>
    </row>
    <row r="43" spans="1:36" ht="16.5" thickTop="1"/>
    <row r="47" spans="1:36" ht="18.75">
      <c r="F47" s="26"/>
      <c r="G47" s="24"/>
      <c r="H47" s="38"/>
    </row>
    <row r="48" spans="1:36" ht="18.75">
      <c r="F48" s="24"/>
      <c r="G48" s="24"/>
      <c r="H48" s="38"/>
    </row>
    <row r="49" spans="6:8" ht="18.75">
      <c r="F49" s="24"/>
      <c r="G49" s="24"/>
      <c r="H49" s="38"/>
    </row>
    <row r="50" spans="6:8" ht="18.75">
      <c r="F50" s="24"/>
      <c r="G50" s="24"/>
      <c r="H50" s="38"/>
    </row>
    <row r="51" spans="6:8" ht="18.75">
      <c r="F51" s="24"/>
      <c r="G51" s="24"/>
      <c r="H51" s="38"/>
    </row>
    <row r="52" spans="6:8" ht="18.75">
      <c r="F52" s="24"/>
      <c r="G52" s="24"/>
      <c r="H52" s="38"/>
    </row>
    <row r="53" spans="6:8" ht="18.75">
      <c r="F53" s="24"/>
      <c r="G53" s="24"/>
      <c r="H53" s="38"/>
    </row>
  </sheetData>
  <sortState xmlns:xlrd2="http://schemas.microsoft.com/office/spreadsheetml/2017/richdata2" ref="E7:E44">
    <sortCondition ref="E6"/>
  </sortState>
  <mergeCells count="1">
    <mergeCell ref="J42:N42"/>
  </mergeCells>
  <conditionalFormatting sqref="E3:E41">
    <cfRule type="duplicateValues" dxfId="1" priority="9"/>
  </conditionalFormatting>
  <conditionalFormatting sqref="A3:D41">
    <cfRule type="duplicateValues" dxfId="0" priority="10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J3:K41" xr:uid="{00000000-0002-0000-0000-000000000000}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N3:N41 X3:X41" xr:uid="{00000000-0002-0000-0000-000001000000}">
      <formula1>0</formula1>
      <formula2>30</formula2>
    </dataValidation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I3:I41 L3:M41" xr:uid="{00000000-0002-0000-0000-000002000000}">
      <formula1>0</formula1>
      <formula2>5</formula2>
    </dataValidation>
  </dataValidations>
  <hyperlinks>
    <hyperlink ref="A34" r:id="rId1" xr:uid="{00000000-0004-0000-0000-000000000000}"/>
    <hyperlink ref="A13" r:id="rId2" xr:uid="{00000000-0004-0000-0000-000001000000}"/>
    <hyperlink ref="A10" r:id="rId3" xr:uid="{00000000-0004-0000-0000-000002000000}"/>
    <hyperlink ref="A23" r:id="rId4" xr:uid="{00000000-0004-0000-0000-000003000000}"/>
    <hyperlink ref="A11" r:id="rId5" xr:uid="{00000000-0004-0000-0000-000004000000}"/>
    <hyperlink ref="A17" r:id="rId6" xr:uid="{00000000-0004-0000-0000-000005000000}"/>
    <hyperlink ref="A39" r:id="rId7" xr:uid="{00000000-0004-0000-0000-000006000000}"/>
    <hyperlink ref="A5" r:id="rId8" xr:uid="{00000000-0004-0000-0000-000007000000}"/>
    <hyperlink ref="A14" r:id="rId9" xr:uid="{00000000-0004-0000-0000-000008000000}"/>
    <hyperlink ref="A12" r:id="rId10" xr:uid="{00000000-0004-0000-0000-000009000000}"/>
    <hyperlink ref="A29" r:id="rId11" xr:uid="{00000000-0004-0000-0000-00000A000000}"/>
    <hyperlink ref="A22" r:id="rId12" xr:uid="{00000000-0004-0000-0000-00000B000000}"/>
    <hyperlink ref="A7" r:id="rId13" xr:uid="{00000000-0004-0000-0000-00000C000000}"/>
    <hyperlink ref="A8" r:id="rId14" xr:uid="{00000000-0004-0000-0000-00000D000000}"/>
    <hyperlink ref="A32" r:id="rId15" xr:uid="{00000000-0004-0000-0000-00000E000000}"/>
    <hyperlink ref="A24" r:id="rId16" xr:uid="{00000000-0004-0000-0000-00000F000000}"/>
    <hyperlink ref="A27" r:id="rId17" xr:uid="{00000000-0004-0000-0000-000010000000}"/>
    <hyperlink ref="A18" r:id="rId18" xr:uid="{00000000-0004-0000-0000-000011000000}"/>
    <hyperlink ref="A9" r:id="rId19" xr:uid="{00000000-0004-0000-0000-000012000000}"/>
    <hyperlink ref="A28" r:id="rId20" xr:uid="{00000000-0004-0000-0000-000013000000}"/>
    <hyperlink ref="A26" r:id="rId21" xr:uid="{00000000-0004-0000-0000-000014000000}"/>
    <hyperlink ref="A21" r:id="rId22" xr:uid="{00000000-0004-0000-0000-000015000000}"/>
    <hyperlink ref="A19" r:id="rId23" xr:uid="{00000000-0004-0000-0000-000016000000}"/>
    <hyperlink ref="A16" r:id="rId24" xr:uid="{00000000-0004-0000-0000-000017000000}"/>
    <hyperlink ref="A6" r:id="rId25" xr:uid="{00000000-0004-0000-0000-000018000000}"/>
    <hyperlink ref="A4" r:id="rId26" xr:uid="{00000000-0004-0000-0000-000019000000}"/>
    <hyperlink ref="A15" r:id="rId27" xr:uid="{00000000-0004-0000-0000-00001A000000}"/>
    <hyperlink ref="A25" r:id="rId28" xr:uid="{00000000-0004-0000-0000-00001B000000}"/>
    <hyperlink ref="A41" r:id="rId29" xr:uid="{00000000-0004-0000-0000-00001C000000}"/>
    <hyperlink ref="A40" r:id="rId30" xr:uid="{00000000-0004-0000-0000-00001D000000}"/>
    <hyperlink ref="A36" r:id="rId31" xr:uid="{00000000-0004-0000-0000-00001E000000}"/>
    <hyperlink ref="A38" r:id="rId32" xr:uid="{00000000-0004-0000-0000-00001F000000}"/>
    <hyperlink ref="A33" r:id="rId33" xr:uid="{00000000-0004-0000-0000-000020000000}"/>
    <hyperlink ref="A37" r:id="rId34" xr:uid="{00000000-0004-0000-0000-000021000000}"/>
    <hyperlink ref="A20" r:id="rId35" xr:uid="{00000000-0004-0000-0000-000022000000}"/>
    <hyperlink ref="A35" r:id="rId36" xr:uid="{00000000-0004-0000-0000-000023000000}"/>
    <hyperlink ref="A31" r:id="rId37" xr:uid="{00000000-0004-0000-0000-000024000000}"/>
    <hyperlink ref="A30" r:id="rId38" xr:uid="{00000000-0004-0000-0000-000025000000}"/>
    <hyperlink ref="A3" r:id="rId39" xr:uid="{00000000-0004-0000-0000-000026000000}"/>
  </hyperlinks>
  <pageMargins left="0.7" right="0.7" top="0.75" bottom="0.75" header="0.3" footer="0.3"/>
  <pageSetup orientation="portrait" horizontalDpi="4294967295" verticalDpi="4294967295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Las Positas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/>
  <cp:revision/>
  <dcterms:created xsi:type="dcterms:W3CDTF">2022-11-16T23:28:39Z</dcterms:created>
  <dcterms:modified xsi:type="dcterms:W3CDTF">2023-02-02T20:59:21Z</dcterms:modified>
  <cp:category/>
  <cp:contentStatus/>
</cp:coreProperties>
</file>