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693" firstSheet="1" activeTab="3"/>
  </bookViews>
  <sheets>
    <sheet name="Enrollment by Discipline" sheetId="1" r:id="rId1"/>
    <sheet name="New Student Persistance" sheetId="2" r:id="rId2"/>
    <sheet name="Headcount by Student Type" sheetId="3" r:id="rId3"/>
    <sheet name="Math &amp; Eng Assessm't 98 - 08" sheetId="4" r:id="rId4"/>
  </sheets>
  <externalReferences>
    <externalReference r:id="rId7"/>
  </externalReferences>
  <definedNames/>
  <calcPr fullCalcOnLoad="1"/>
</workbook>
</file>

<file path=xl/comments4.xml><?xml version="1.0" encoding="utf-8"?>
<comments xmlns="http://schemas.openxmlformats.org/spreadsheetml/2006/main">
  <authors>
    <author>LPC</author>
  </authors>
  <commentList>
    <comment ref="C9" authorId="0">
      <text>
        <r>
          <rPr>
            <b/>
            <sz val="8"/>
            <rFont val="Tahoma"/>
            <family val="0"/>
          </rPr>
          <t>LPC:</t>
        </r>
        <r>
          <rPr>
            <sz val="8"/>
            <rFont val="Tahoma"/>
            <family val="0"/>
          </rPr>
          <t xml:space="preserve">
% of total new students</t>
        </r>
      </text>
    </comment>
  </commentList>
</comments>
</file>

<file path=xl/sharedStrings.xml><?xml version="1.0" encoding="utf-8"?>
<sst xmlns="http://schemas.openxmlformats.org/spreadsheetml/2006/main" count="223" uniqueCount="95">
  <si>
    <t>Continuing Student</t>
  </si>
  <si>
    <t>Enrolled in K-12</t>
  </si>
  <si>
    <t>Total</t>
  </si>
  <si>
    <t>Las Positas Summer 2009 Headcount by Student Type</t>
  </si>
  <si>
    <t>N</t>
  </si>
  <si>
    <t>%</t>
  </si>
  <si>
    <t>ANAT</t>
  </si>
  <si>
    <t>ANTH</t>
  </si>
  <si>
    <t>ART</t>
  </si>
  <si>
    <t>ASL</t>
  </si>
  <si>
    <t>ASTR</t>
  </si>
  <si>
    <t>BIOL</t>
  </si>
  <si>
    <t>BUSN</t>
  </si>
  <si>
    <t>CHEM</t>
  </si>
  <si>
    <t>CIS</t>
  </si>
  <si>
    <t>CNT</t>
  </si>
  <si>
    <t>CS</t>
  </si>
  <si>
    <t>ECD</t>
  </si>
  <si>
    <t>ECOL</t>
  </si>
  <si>
    <t>ECON</t>
  </si>
  <si>
    <t>ELEC</t>
  </si>
  <si>
    <t>ENG</t>
  </si>
  <si>
    <t>ESL</t>
  </si>
  <si>
    <t>FREN</t>
  </si>
  <si>
    <t>FST</t>
  </si>
  <si>
    <t>GEOG</t>
  </si>
  <si>
    <t>GEOL</t>
  </si>
  <si>
    <t>HIST</t>
  </si>
  <si>
    <t>HLTH</t>
  </si>
  <si>
    <t>HUMN</t>
  </si>
  <si>
    <t>ITLN</t>
  </si>
  <si>
    <t>MATH</t>
  </si>
  <si>
    <t>MSCM</t>
  </si>
  <si>
    <t>MUS</t>
  </si>
  <si>
    <t>PE</t>
  </si>
  <si>
    <t>PHIL</t>
  </si>
  <si>
    <t>POLI</t>
  </si>
  <si>
    <t>PSCN</t>
  </si>
  <si>
    <t>PSYC</t>
  </si>
  <si>
    <t>RELS</t>
  </si>
  <si>
    <t>SOC</t>
  </si>
  <si>
    <t>SPAN</t>
  </si>
  <si>
    <t>SPCH</t>
  </si>
  <si>
    <t>SURG</t>
  </si>
  <si>
    <t>THEA</t>
  </si>
  <si>
    <t>VWT</t>
  </si>
  <si>
    <t>WLDT</t>
  </si>
  <si>
    <t>First-Time Student</t>
  </si>
  <si>
    <t>Summer 2009 New Students</t>
  </si>
  <si>
    <t>Las Positas Headcount of New Students in Summer 2009 who registered in Fall 2009</t>
  </si>
  <si>
    <t>N registered F 2009</t>
  </si>
  <si>
    <t>Persistance of Student Summer to Fall 2009</t>
  </si>
  <si>
    <t>Las Positas Enrollment of New Students in Summer 2009 who registered in Fall 2009 by Discipline</t>
  </si>
  <si>
    <t>TOTAL</t>
  </si>
  <si>
    <t>Fall 2006</t>
  </si>
  <si>
    <t>Spring 2007</t>
  </si>
  <si>
    <t>Fall 2007</t>
  </si>
  <si>
    <t>Spring 2008</t>
  </si>
  <si>
    <t>Summer 2009</t>
  </si>
  <si>
    <t>Transfer Students</t>
  </si>
  <si>
    <t>Returning Student</t>
  </si>
  <si>
    <r>
      <t xml:space="preserve">Las Positas Summer 2009 </t>
    </r>
    <r>
      <rPr>
        <b/>
        <sz val="10"/>
        <rFont val="Arial"/>
        <family val="2"/>
      </rPr>
      <t>Continuing Student</t>
    </r>
    <r>
      <rPr>
        <sz val="10"/>
        <rFont val="Arial"/>
        <family val="0"/>
      </rPr>
      <t xml:space="preserve"> Enrollment by Discipline</t>
    </r>
  </si>
  <si>
    <t>Continuing Students</t>
  </si>
  <si>
    <t>Total Number of Students</t>
  </si>
  <si>
    <t>% of Total Student that are Continuing</t>
  </si>
  <si>
    <t>Total assessed</t>
  </si>
  <si>
    <t>Total new students</t>
  </si>
  <si>
    <t>Pct. of new studs assessed</t>
  </si>
  <si>
    <t>Percent</t>
  </si>
  <si>
    <t>English</t>
  </si>
  <si>
    <t>Math</t>
  </si>
  <si>
    <t>College Level: Trig or above</t>
  </si>
  <si>
    <t xml:space="preserve"> </t>
  </si>
  <si>
    <t>3 Below: Take ESL Test</t>
  </si>
  <si>
    <t>College Level: Engl 1A</t>
  </si>
  <si>
    <t>ENGLISH</t>
  </si>
  <si>
    <t>Total not assessed</t>
  </si>
  <si>
    <t>College Level</t>
  </si>
  <si>
    <t>Engl 100A/104</t>
  </si>
  <si>
    <t>ESL/Learning Skills</t>
  </si>
  <si>
    <t>Take ESL Test</t>
  </si>
  <si>
    <t>Math 55/55A Int. Alg.</t>
  </si>
  <si>
    <t>Math 65/65A Elem. Alg.</t>
  </si>
  <si>
    <t>Math 107  Basic Math</t>
  </si>
  <si>
    <t>2 Engl 116/Learning Skills</t>
  </si>
  <si>
    <t>3 Take ESL Test</t>
  </si>
  <si>
    <t>1 Engl 100A/104</t>
  </si>
  <si>
    <t>1 Math 55/55A Int. Alg.</t>
  </si>
  <si>
    <t>2 Math 65/65A Elem. Alg.</t>
  </si>
  <si>
    <t>3 Math 107  Basic Skills</t>
  </si>
  <si>
    <t>Learning Skills</t>
  </si>
  <si>
    <t>Engl 1A</t>
  </si>
  <si>
    <t>Math 55/55A</t>
  </si>
  <si>
    <t>Math 65/65A</t>
  </si>
  <si>
    <t>Math 107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</si>
</sst>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2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Geneva"/>
      <family val="0"/>
    </font>
    <font>
      <u val="single"/>
      <sz val="9"/>
      <color indexed="36"/>
      <name val="Geneva"/>
      <family val="0"/>
    </font>
    <font>
      <u val="single"/>
      <sz val="9"/>
      <color indexed="12"/>
      <name val="Geneva"/>
      <family val="0"/>
    </font>
    <font>
      <b/>
      <sz val="15.75"/>
      <name val="Geneva"/>
      <family val="0"/>
    </font>
    <font>
      <b/>
      <sz val="12"/>
      <name val="Geneva"/>
      <family val="0"/>
    </font>
    <font>
      <sz val="11"/>
      <name val="Geneva"/>
      <family val="0"/>
    </font>
    <font>
      <sz val="12"/>
      <name val="Geneva"/>
      <family val="0"/>
    </font>
    <font>
      <b/>
      <sz val="16"/>
      <name val="Geneva"/>
      <family val="0"/>
    </font>
    <font>
      <b/>
      <sz val="11.75"/>
      <name val="Geneva"/>
      <family val="0"/>
    </font>
    <font>
      <sz val="10.5"/>
      <name val="Geneva"/>
      <family val="0"/>
    </font>
    <font>
      <sz val="17"/>
      <name val="Geneva"/>
      <family val="0"/>
    </font>
    <font>
      <sz val="11.75"/>
      <name val="Geneva"/>
      <family val="0"/>
    </font>
    <font>
      <sz val="12"/>
      <name val="Times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0"/>
    </font>
    <font>
      <sz val="12"/>
      <color indexed="12"/>
      <name val="Times New Roman"/>
      <family val="0"/>
    </font>
    <font>
      <sz val="9"/>
      <color indexed="12"/>
      <name val="Geneva"/>
      <family val="0"/>
    </font>
    <font>
      <sz val="11"/>
      <name val="Times New Roman"/>
      <family val="0"/>
    </font>
    <font>
      <b/>
      <sz val="12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9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10" fontId="0" fillId="0" borderId="0" xfId="0" applyNumberFormat="1" applyAlignment="1">
      <alignment/>
    </xf>
    <xf numFmtId="0" fontId="2" fillId="0" borderId="0" xfId="0" applyFont="1" applyAlignment="1">
      <alignment/>
    </xf>
    <xf numFmtId="9" fontId="0" fillId="0" borderId="0" xfId="0" applyNumberFormat="1" applyAlignment="1">
      <alignment horizontal="center"/>
    </xf>
    <xf numFmtId="0" fontId="15" fillId="0" borderId="0" xfId="0" applyFont="1" applyAlignment="1">
      <alignment/>
    </xf>
    <xf numFmtId="0" fontId="17" fillId="0" borderId="1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18" fillId="0" borderId="1" xfId="0" applyFont="1" applyFill="1" applyBorder="1" applyAlignment="1">
      <alignment/>
    </xf>
    <xf numFmtId="9" fontId="18" fillId="0" borderId="1" xfId="0" applyNumberFormat="1" applyFont="1" applyFill="1" applyBorder="1" applyAlignment="1">
      <alignment/>
    </xf>
    <xf numFmtId="0" fontId="18" fillId="0" borderId="1" xfId="0" applyFont="1" applyBorder="1" applyAlignment="1">
      <alignment/>
    </xf>
    <xf numFmtId="0" fontId="18" fillId="0" borderId="1" xfId="0" applyFont="1" applyBorder="1" applyAlignment="1">
      <alignment horizontal="right"/>
    </xf>
    <xf numFmtId="165" fontId="18" fillId="0" borderId="1" xfId="15" applyNumberFormat="1" applyFont="1" applyFill="1" applyBorder="1" applyAlignment="1">
      <alignment/>
    </xf>
    <xf numFmtId="0" fontId="9" fillId="0" borderId="1" xfId="0" applyFont="1" applyBorder="1" applyAlignment="1">
      <alignment/>
    </xf>
    <xf numFmtId="0" fontId="9" fillId="0" borderId="1" xfId="0" applyFont="1" applyBorder="1" applyAlignment="1">
      <alignment horizontal="center"/>
    </xf>
    <xf numFmtId="165" fontId="18" fillId="0" borderId="1" xfId="15" applyNumberFormat="1" applyFont="1" applyBorder="1" applyAlignment="1">
      <alignment horizontal="right"/>
    </xf>
    <xf numFmtId="9" fontId="19" fillId="0" borderId="1" xfId="0" applyNumberFormat="1" applyFont="1" applyFill="1" applyBorder="1" applyAlignment="1">
      <alignment/>
    </xf>
    <xf numFmtId="9" fontId="19" fillId="0" borderId="1" xfId="21" applyFont="1" applyFill="1" applyBorder="1" applyAlignment="1">
      <alignment/>
    </xf>
    <xf numFmtId="165" fontId="18" fillId="2" borderId="1" xfId="15" applyNumberFormat="1" applyFont="1" applyFill="1" applyBorder="1" applyAlignment="1">
      <alignment/>
    </xf>
    <xf numFmtId="0" fontId="18" fillId="0" borderId="1" xfId="0" applyNumberFormat="1" applyFont="1" applyFill="1" applyBorder="1" applyAlignment="1">
      <alignment horizontal="right"/>
    </xf>
    <xf numFmtId="9" fontId="9" fillId="0" borderId="1" xfId="0" applyNumberFormat="1" applyFont="1" applyBorder="1" applyAlignment="1">
      <alignment/>
    </xf>
    <xf numFmtId="9" fontId="19" fillId="0" borderId="1" xfId="0" applyNumberFormat="1" applyFont="1" applyBorder="1" applyAlignment="1">
      <alignment/>
    </xf>
    <xf numFmtId="9" fontId="19" fillId="0" borderId="1" xfId="0" applyNumberFormat="1" applyFont="1" applyBorder="1" applyAlignment="1">
      <alignment horizontal="right"/>
    </xf>
    <xf numFmtId="9" fontId="9" fillId="0" borderId="0" xfId="0" applyNumberFormat="1" applyFont="1" applyAlignment="1">
      <alignment/>
    </xf>
    <xf numFmtId="3" fontId="18" fillId="0" borderId="1" xfId="0" applyNumberFormat="1" applyFont="1" applyFill="1" applyBorder="1" applyAlignment="1">
      <alignment/>
    </xf>
    <xf numFmtId="3" fontId="18" fillId="0" borderId="1" xfId="0" applyNumberFormat="1" applyFont="1" applyBorder="1" applyAlignment="1">
      <alignment/>
    </xf>
    <xf numFmtId="165" fontId="18" fillId="0" borderId="1" xfId="0" applyNumberFormat="1" applyFont="1" applyBorder="1" applyAlignment="1">
      <alignment horizontal="right"/>
    </xf>
    <xf numFmtId="0" fontId="19" fillId="0" borderId="1" xfId="0" applyFont="1" applyBorder="1" applyAlignment="1">
      <alignment/>
    </xf>
    <xf numFmtId="0" fontId="19" fillId="0" borderId="0" xfId="0" applyFont="1" applyAlignment="1">
      <alignment/>
    </xf>
    <xf numFmtId="9" fontId="18" fillId="0" borderId="0" xfId="0" applyNumberFormat="1" applyFont="1" applyFill="1" applyBorder="1" applyAlignment="1">
      <alignment horizontal="right"/>
    </xf>
    <xf numFmtId="9" fontId="18" fillId="0" borderId="0" xfId="0" applyNumberFormat="1" applyFont="1" applyFill="1" applyBorder="1" applyAlignment="1">
      <alignment/>
    </xf>
    <xf numFmtId="9" fontId="18" fillId="0" borderId="0" xfId="0" applyNumberFormat="1" applyFont="1" applyBorder="1" applyAlignment="1">
      <alignment horizontal="right"/>
    </xf>
    <xf numFmtId="9" fontId="18" fillId="0" borderId="0" xfId="0" applyNumberFormat="1" applyFont="1" applyBorder="1" applyAlignment="1">
      <alignment/>
    </xf>
    <xf numFmtId="9" fontId="0" fillId="0" borderId="1" xfId="0" applyNumberFormat="1" applyBorder="1" applyAlignment="1">
      <alignment/>
    </xf>
    <xf numFmtId="9" fontId="20" fillId="0" borderId="1" xfId="0" applyNumberFormat="1" applyFont="1" applyBorder="1" applyAlignment="1">
      <alignment horizontal="right"/>
    </xf>
    <xf numFmtId="9" fontId="18" fillId="3" borderId="0" xfId="0" applyNumberFormat="1" applyFont="1" applyFill="1" applyBorder="1" applyAlignment="1">
      <alignment/>
    </xf>
    <xf numFmtId="9" fontId="21" fillId="0" borderId="1" xfId="0" applyNumberFormat="1" applyFont="1" applyBorder="1" applyAlignment="1">
      <alignment/>
    </xf>
    <xf numFmtId="9" fontId="3" fillId="0" borderId="1" xfId="0" applyNumberFormat="1" applyFont="1" applyBorder="1" applyAlignment="1">
      <alignment/>
    </xf>
    <xf numFmtId="0" fontId="17" fillId="0" borderId="1" xfId="0" applyFont="1" applyFill="1" applyBorder="1" applyAlignment="1">
      <alignment horizontal="center"/>
    </xf>
    <xf numFmtId="0" fontId="18" fillId="0" borderId="0" xfId="0" applyFont="1" applyAlignment="1">
      <alignment/>
    </xf>
    <xf numFmtId="9" fontId="18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9" fontId="3" fillId="0" borderId="0" xfId="0" applyNumberFormat="1" applyFont="1" applyAlignment="1">
      <alignment/>
    </xf>
    <xf numFmtId="0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9" fontId="3" fillId="0" borderId="2" xfId="21" applyFont="1" applyBorder="1" applyAlignment="1">
      <alignment/>
    </xf>
    <xf numFmtId="165" fontId="18" fillId="0" borderId="1" xfId="15" applyNumberFormat="1" applyFont="1" applyBorder="1" applyAlignment="1">
      <alignment/>
    </xf>
    <xf numFmtId="165" fontId="18" fillId="0" borderId="1" xfId="0" applyNumberFormat="1" applyFont="1" applyBorder="1" applyAlignment="1">
      <alignment/>
    </xf>
    <xf numFmtId="165" fontId="18" fillId="0" borderId="1" xfId="0" applyNumberFormat="1" applyFont="1" applyFill="1" applyBorder="1" applyAlignment="1">
      <alignment horizontal="right"/>
    </xf>
    <xf numFmtId="0" fontId="22" fillId="0" borderId="0" xfId="0" applyFont="1" applyAlignment="1">
      <alignment/>
    </xf>
    <xf numFmtId="0" fontId="19" fillId="0" borderId="3" xfId="0" applyFont="1" applyFill="1" applyBorder="1" applyAlignment="1">
      <alignment/>
    </xf>
    <xf numFmtId="0" fontId="19" fillId="0" borderId="4" xfId="0" applyFont="1" applyFill="1" applyBorder="1" applyAlignment="1">
      <alignment/>
    </xf>
    <xf numFmtId="0" fontId="19" fillId="0" borderId="3" xfId="0" applyFont="1" applyBorder="1" applyAlignment="1">
      <alignment/>
    </xf>
    <xf numFmtId="0" fontId="19" fillId="0" borderId="4" xfId="0" applyFont="1" applyBorder="1" applyAlignment="1">
      <alignment/>
    </xf>
    <xf numFmtId="0" fontId="19" fillId="0" borderId="5" xfId="0" applyFont="1" applyFill="1" applyBorder="1" applyAlignment="1">
      <alignment/>
    </xf>
    <xf numFmtId="0" fontId="15" fillId="0" borderId="0" xfId="0" applyFont="1" applyAlignment="1">
      <alignment wrapText="1"/>
    </xf>
    <xf numFmtId="0" fontId="16" fillId="0" borderId="1" xfId="0" applyFont="1" applyBorder="1" applyAlignment="1">
      <alignment wrapText="1"/>
    </xf>
    <xf numFmtId="0" fontId="17" fillId="0" borderId="1" xfId="0" applyFont="1" applyBorder="1" applyAlignment="1">
      <alignment wrapText="1"/>
    </xf>
    <xf numFmtId="0" fontId="18" fillId="0" borderId="1" xfId="0" applyFont="1" applyBorder="1" applyAlignment="1">
      <alignment wrapText="1"/>
    </xf>
    <xf numFmtId="9" fontId="18" fillId="0" borderId="1" xfId="0" applyNumberFormat="1" applyFont="1" applyBorder="1" applyAlignment="1">
      <alignment wrapText="1"/>
    </xf>
    <xf numFmtId="0" fontId="0" fillId="0" borderId="0" xfId="0" applyAlignment="1">
      <alignment wrapText="1"/>
    </xf>
    <xf numFmtId="9" fontId="18" fillId="0" borderId="0" xfId="0" applyNumberFormat="1" applyFont="1" applyBorder="1" applyAlignment="1">
      <alignment wrapText="1"/>
    </xf>
    <xf numFmtId="0" fontId="18" fillId="0" borderId="0" xfId="0" applyFont="1" applyAlignment="1">
      <alignment wrapText="1"/>
    </xf>
    <xf numFmtId="9" fontId="17" fillId="0" borderId="1" xfId="0" applyNumberFormat="1" applyFont="1" applyBorder="1" applyAlignment="1">
      <alignment wrapText="1"/>
    </xf>
    <xf numFmtId="0" fontId="22" fillId="0" borderId="0" xfId="0" applyFont="1" applyAlignment="1">
      <alignment wrapText="1"/>
    </xf>
    <xf numFmtId="0" fontId="23" fillId="0" borderId="1" xfId="0" applyFont="1" applyBorder="1" applyAlignment="1">
      <alignment wrapText="1"/>
    </xf>
    <xf numFmtId="0" fontId="19" fillId="0" borderId="1" xfId="0" applyFont="1" applyBorder="1" applyAlignment="1">
      <alignment wrapText="1"/>
    </xf>
    <xf numFmtId="9" fontId="19" fillId="0" borderId="1" xfId="0" applyNumberFormat="1" applyFont="1" applyBorder="1" applyAlignment="1">
      <alignment wrapText="1"/>
    </xf>
    <xf numFmtId="0" fontId="0" fillId="0" borderId="0" xfId="0" applyAlignment="1">
      <alignment horizontal="center"/>
    </xf>
    <xf numFmtId="0" fontId="17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/>
              <a:t>Las Positas English Assessment Trends
Fall 1998-Fall 2008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45"/>
          <c:y val="0.29775"/>
          <c:w val="0.727"/>
          <c:h val="0.589"/>
        </c:manualLayout>
      </c:layout>
      <c:lineChart>
        <c:grouping val="standard"/>
        <c:varyColors val="0"/>
        <c:ser>
          <c:idx val="0"/>
          <c:order val="0"/>
          <c:tx>
            <c:strRef>
              <c:f>'[1]LPC (with NGR)'!$X$6</c:f>
              <c:strCache>
                <c:ptCount val="1"/>
                <c:pt idx="0">
                  <c:v>College Level: Engl 1A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'[1]LPC (with NGR)'!$Y$4:$AI$4</c:f>
              <c:numCache>
                <c:ptCount val="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</c:numCache>
            </c:numRef>
          </c:cat>
          <c:val>
            <c:numRef>
              <c:f>'[1]LPC (with NGR)'!$Y$6:$AI$6</c:f>
              <c:numCache>
                <c:ptCount val="11"/>
                <c:pt idx="0">
                  <c:v>0.41</c:v>
                </c:pt>
                <c:pt idx="1">
                  <c:v>0.39</c:v>
                </c:pt>
                <c:pt idx="2">
                  <c:v>0.48</c:v>
                </c:pt>
                <c:pt idx="3">
                  <c:v>0.46</c:v>
                </c:pt>
                <c:pt idx="4">
                  <c:v>0.43</c:v>
                </c:pt>
                <c:pt idx="5">
                  <c:v>0.44</c:v>
                </c:pt>
                <c:pt idx="6">
                  <c:v>0.4</c:v>
                </c:pt>
                <c:pt idx="7">
                  <c:v>0.4</c:v>
                </c:pt>
                <c:pt idx="8">
                  <c:v>0.33</c:v>
                </c:pt>
                <c:pt idx="9">
                  <c:v>0.27</c:v>
                </c:pt>
                <c:pt idx="10">
                  <c:v>0.28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'[1]LPC (with NGR)'!$X$7</c:f>
              <c:strCache>
                <c:ptCount val="1"/>
                <c:pt idx="0">
                  <c:v>1 Engl 100A/104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'[1]LPC (with NGR)'!$Y$4:$AI$4</c:f>
              <c:numCache>
                <c:ptCount val="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</c:numCache>
            </c:numRef>
          </c:cat>
          <c:val>
            <c:numRef>
              <c:f>'[1]LPC (with NGR)'!$Y$7:$AI$7</c:f>
              <c:numCache>
                <c:ptCount val="11"/>
                <c:pt idx="0">
                  <c:v>0.57</c:v>
                </c:pt>
                <c:pt idx="1">
                  <c:v>0.58</c:v>
                </c:pt>
                <c:pt idx="2">
                  <c:v>0.49</c:v>
                </c:pt>
                <c:pt idx="3">
                  <c:v>0.51</c:v>
                </c:pt>
                <c:pt idx="4">
                  <c:v>0.55</c:v>
                </c:pt>
                <c:pt idx="5">
                  <c:v>0.53</c:v>
                </c:pt>
                <c:pt idx="6">
                  <c:v>0.57</c:v>
                </c:pt>
                <c:pt idx="7">
                  <c:v>0.57</c:v>
                </c:pt>
                <c:pt idx="8">
                  <c:v>0.63</c:v>
                </c:pt>
                <c:pt idx="9">
                  <c:v>0.69</c:v>
                </c:pt>
                <c:pt idx="10">
                  <c:v>0.67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'[1]LPC (with NGR)'!$X$8</c:f>
              <c:strCache>
                <c:ptCount val="1"/>
                <c:pt idx="0">
                  <c:v>2 Engl 116/Learning Skills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numRef>
              <c:f>'[1]LPC (with NGR)'!$Y$4:$AI$4</c:f>
              <c:numCache>
                <c:ptCount val="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</c:numCache>
            </c:numRef>
          </c:cat>
          <c:val>
            <c:numRef>
              <c:f>'[1]LPC (with NGR)'!$Y$8:$AI$8</c:f>
              <c:numCache>
                <c:ptCount val="11"/>
                <c:pt idx="0">
                  <c:v>0.01</c:v>
                </c:pt>
                <c:pt idx="1">
                  <c:v>0.02</c:v>
                </c:pt>
                <c:pt idx="2">
                  <c:v>0.02</c:v>
                </c:pt>
                <c:pt idx="3">
                  <c:v>0.02</c:v>
                </c:pt>
                <c:pt idx="4">
                  <c:v>0.02</c:v>
                </c:pt>
                <c:pt idx="5">
                  <c:v>0.02</c:v>
                </c:pt>
                <c:pt idx="6">
                  <c:v>0.02</c:v>
                </c:pt>
                <c:pt idx="7">
                  <c:v>0.02</c:v>
                </c:pt>
                <c:pt idx="8">
                  <c:v>0.03</c:v>
                </c:pt>
                <c:pt idx="9">
                  <c:v>0.03</c:v>
                </c:pt>
                <c:pt idx="10">
                  <c:v>0.04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'[1]LPC (with NGR)'!$X$9</c:f>
              <c:strCache>
                <c:ptCount val="1"/>
                <c:pt idx="0">
                  <c:v>3 Take ESL Test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'[1]LPC (with NGR)'!$Y$4:$AI$4</c:f>
              <c:numCache>
                <c:ptCount val="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</c:numCache>
            </c:numRef>
          </c:cat>
          <c:val>
            <c:numRef>
              <c:f>'[1]LPC (with NGR)'!$Y$9:$AI$9</c:f>
              <c:numCache>
                <c:ptCount val="11"/>
                <c:pt idx="0">
                  <c:v>0.01</c:v>
                </c:pt>
                <c:pt idx="1">
                  <c:v>0.01</c:v>
                </c:pt>
                <c:pt idx="2">
                  <c:v>0.01</c:v>
                </c:pt>
                <c:pt idx="3">
                  <c:v>0.01</c:v>
                </c:pt>
                <c:pt idx="4">
                  <c:v>0.01</c:v>
                </c:pt>
                <c:pt idx="5">
                  <c:v>0.01</c:v>
                </c:pt>
                <c:pt idx="6">
                  <c:v>0.01</c:v>
                </c:pt>
                <c:pt idx="7">
                  <c:v>0.01</c:v>
                </c:pt>
                <c:pt idx="8">
                  <c:v>0.01</c:v>
                </c:pt>
                <c:pt idx="9">
                  <c:v>0.01</c:v>
                </c:pt>
                <c:pt idx="10">
                  <c:v>0.02</c:v>
                </c:pt>
              </c:numCache>
            </c:numRef>
          </c:val>
          <c:smooth val="0"/>
        </c:ser>
        <c:marker val="1"/>
        <c:axId val="48567983"/>
        <c:axId val="34458664"/>
      </c:lineChart>
      <c:catAx>
        <c:axId val="485679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4458664"/>
        <c:crosses val="autoZero"/>
        <c:auto val="1"/>
        <c:lblOffset val="100"/>
        <c:noMultiLvlLbl val="0"/>
      </c:catAx>
      <c:valAx>
        <c:axId val="34458664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% Assessing into Each Level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48567983"/>
        <c:crossesAt val="1"/>
        <c:crossBetween val="between"/>
        <c:dispUnits/>
        <c:minorUnit val="0.0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55"/>
          <c:y val="0.14725"/>
          <c:w val="0.2945"/>
          <c:h val="0.241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Las Positas Math Assessment Trends
Fall 1998-Fall 2008</a:t>
            </a:r>
          </a:p>
        </c:rich>
      </c:tx>
      <c:layout>
        <c:manualLayout>
          <c:xMode val="factor"/>
          <c:yMode val="factor"/>
          <c:x val="-0.003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25725"/>
          <c:w val="0.831"/>
          <c:h val="0.66125"/>
        </c:manualLayout>
      </c:layout>
      <c:lineChart>
        <c:grouping val="standard"/>
        <c:varyColors val="0"/>
        <c:ser>
          <c:idx val="0"/>
          <c:order val="0"/>
          <c:tx>
            <c:strRef>
              <c:f>'[1]LPC (with NGR)'!$X$25</c:f>
              <c:strCache>
                <c:ptCount val="1"/>
                <c:pt idx="0">
                  <c:v>College Level: Trig or above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'[1]LPC (with NGR)'!$Y$23:$AI$23</c:f>
              <c:numCache>
                <c:ptCount val="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</c:numCache>
            </c:numRef>
          </c:cat>
          <c:val>
            <c:numRef>
              <c:f>'[1]LPC (with NGR)'!$Y$25:$AI$25</c:f>
              <c:numCache>
                <c:ptCount val="11"/>
                <c:pt idx="0">
                  <c:v>0.14</c:v>
                </c:pt>
                <c:pt idx="1">
                  <c:v>0.16</c:v>
                </c:pt>
                <c:pt idx="2">
                  <c:v>0.22</c:v>
                </c:pt>
                <c:pt idx="3">
                  <c:v>0.22</c:v>
                </c:pt>
                <c:pt idx="4">
                  <c:v>0.2255285826155051</c:v>
                </c:pt>
                <c:pt idx="5">
                  <c:v>0.26</c:v>
                </c:pt>
                <c:pt idx="6">
                  <c:v>0.25</c:v>
                </c:pt>
                <c:pt idx="7">
                  <c:v>0.25</c:v>
                </c:pt>
                <c:pt idx="8">
                  <c:v>0.28</c:v>
                </c:pt>
                <c:pt idx="9">
                  <c:v>0.26</c:v>
                </c:pt>
                <c:pt idx="10">
                  <c:v>0.28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'[1]LPC (with NGR)'!$X$26</c:f>
              <c:strCache>
                <c:ptCount val="1"/>
                <c:pt idx="0">
                  <c:v>1 Math 55/55A Int. Alg.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'[1]LPC (with NGR)'!$Y$23:$AI$23</c:f>
              <c:numCache>
                <c:ptCount val="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</c:numCache>
            </c:numRef>
          </c:cat>
          <c:val>
            <c:numRef>
              <c:f>'[1]LPC (with NGR)'!$Y$26:$AI$26</c:f>
              <c:numCache>
                <c:ptCount val="11"/>
                <c:pt idx="0">
                  <c:v>0.23</c:v>
                </c:pt>
                <c:pt idx="1">
                  <c:v>0.2</c:v>
                </c:pt>
                <c:pt idx="2">
                  <c:v>0.22</c:v>
                </c:pt>
                <c:pt idx="3">
                  <c:v>0.22</c:v>
                </c:pt>
                <c:pt idx="4">
                  <c:v>0.24</c:v>
                </c:pt>
                <c:pt idx="5">
                  <c:v>0.21</c:v>
                </c:pt>
                <c:pt idx="6">
                  <c:v>0.24</c:v>
                </c:pt>
                <c:pt idx="7">
                  <c:v>0.22</c:v>
                </c:pt>
                <c:pt idx="8">
                  <c:v>0.24</c:v>
                </c:pt>
                <c:pt idx="9">
                  <c:v>0.29</c:v>
                </c:pt>
                <c:pt idx="10">
                  <c:v>0.31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'[1]LPC (with NGR)'!$X$27</c:f>
              <c:strCache>
                <c:ptCount val="1"/>
                <c:pt idx="0">
                  <c:v>2 Math 65/65A Elem. Alg.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numRef>
              <c:f>'[1]LPC (with NGR)'!$Y$23:$AI$23</c:f>
              <c:numCache>
                <c:ptCount val="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</c:numCache>
            </c:numRef>
          </c:cat>
          <c:val>
            <c:numRef>
              <c:f>'[1]LPC (with NGR)'!$Y$27:$AI$27</c:f>
              <c:numCache>
                <c:ptCount val="11"/>
                <c:pt idx="0">
                  <c:v>0.33</c:v>
                </c:pt>
                <c:pt idx="1">
                  <c:v>0.31</c:v>
                </c:pt>
                <c:pt idx="2">
                  <c:v>0.29</c:v>
                </c:pt>
                <c:pt idx="3">
                  <c:v>0.33</c:v>
                </c:pt>
                <c:pt idx="4">
                  <c:v>0.31</c:v>
                </c:pt>
                <c:pt idx="5">
                  <c:v>0.29</c:v>
                </c:pt>
                <c:pt idx="6">
                  <c:v>0.29</c:v>
                </c:pt>
                <c:pt idx="7">
                  <c:v>0.31</c:v>
                </c:pt>
                <c:pt idx="8">
                  <c:v>0.29</c:v>
                </c:pt>
                <c:pt idx="9">
                  <c:v>0.28</c:v>
                </c:pt>
                <c:pt idx="10">
                  <c:v>0.34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'[1]LPC (with NGR)'!$X$28</c:f>
              <c:strCache>
                <c:ptCount val="1"/>
                <c:pt idx="0">
                  <c:v>3 Math 107  Basic Skills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numRef>
              <c:f>'[1]LPC (with NGR)'!$Y$23:$AI$23</c:f>
              <c:numCache>
                <c:ptCount val="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</c:numCache>
            </c:numRef>
          </c:cat>
          <c:val>
            <c:numRef>
              <c:f>'[1]LPC (with NGR)'!$Y$28:$AI$28</c:f>
              <c:numCache>
                <c:ptCount val="11"/>
                <c:pt idx="0">
                  <c:v>0.3</c:v>
                </c:pt>
                <c:pt idx="1">
                  <c:v>0.33</c:v>
                </c:pt>
                <c:pt idx="2">
                  <c:v>0.27</c:v>
                </c:pt>
                <c:pt idx="3">
                  <c:v>0.23</c:v>
                </c:pt>
                <c:pt idx="4">
                  <c:v>0.22</c:v>
                </c:pt>
                <c:pt idx="5">
                  <c:v>0.24</c:v>
                </c:pt>
                <c:pt idx="6">
                  <c:v>0.23</c:v>
                </c:pt>
                <c:pt idx="7">
                  <c:v>0.22</c:v>
                </c:pt>
                <c:pt idx="8">
                  <c:v>0.18</c:v>
                </c:pt>
                <c:pt idx="9">
                  <c:v>0.17</c:v>
                </c:pt>
                <c:pt idx="10">
                  <c:v>0.07</c:v>
                </c:pt>
              </c:numCache>
            </c:numRef>
          </c:val>
          <c:smooth val="0"/>
        </c:ser>
        <c:marker val="1"/>
        <c:axId val="41692521"/>
        <c:axId val="39688370"/>
      </c:lineChart>
      <c:catAx>
        <c:axId val="416925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/>
                  <a:t>Year</a:t>
                </a:r>
              </a:p>
            </c:rich>
          </c:tx>
          <c:layout>
            <c:manualLayout>
              <c:xMode val="factor"/>
              <c:yMode val="factor"/>
              <c:x val="0.001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/>
            </a:pPr>
          </a:p>
        </c:txPr>
        <c:crossAx val="39688370"/>
        <c:crosses val="autoZero"/>
        <c:auto val="1"/>
        <c:lblOffset val="100"/>
        <c:noMultiLvlLbl val="0"/>
      </c:catAx>
      <c:valAx>
        <c:axId val="39688370"/>
        <c:scaling>
          <c:orientation val="minMax"/>
          <c:max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/>
                  <a:t>% Assessing into Each Level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/>
            </a:pPr>
          </a:p>
        </c:txPr>
        <c:crossAx val="41692521"/>
        <c:crossesAt val="1"/>
        <c:crossBetween val="between"/>
        <c:dispUnits/>
        <c:minorUnit val="0.1"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legend>
      <c:legendPos val="r"/>
      <c:layout>
        <c:manualLayout>
          <c:xMode val="edge"/>
          <c:yMode val="edge"/>
          <c:x val="0.73025"/>
          <c:y val="0.094"/>
          <c:w val="0.26825"/>
          <c:h val="0.269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7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11</xdr:row>
      <xdr:rowOff>142875</xdr:rowOff>
    </xdr:from>
    <xdr:to>
      <xdr:col>20</xdr:col>
      <xdr:colOff>219075</xdr:colOff>
      <xdr:row>29</xdr:row>
      <xdr:rowOff>28575</xdr:rowOff>
    </xdr:to>
    <xdr:graphicFrame>
      <xdr:nvGraphicFramePr>
        <xdr:cNvPr id="1" name="Chart 1"/>
        <xdr:cNvGraphicFramePr/>
      </xdr:nvGraphicFramePr>
      <xdr:xfrm>
        <a:off x="66675" y="2419350"/>
        <a:ext cx="84201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42</xdr:row>
      <xdr:rowOff>142875</xdr:rowOff>
    </xdr:from>
    <xdr:to>
      <xdr:col>20</xdr:col>
      <xdr:colOff>257175</xdr:colOff>
      <xdr:row>59</xdr:row>
      <xdr:rowOff>104775</xdr:rowOff>
    </xdr:to>
    <xdr:graphicFrame>
      <xdr:nvGraphicFramePr>
        <xdr:cNvPr id="2" name="Chart 2"/>
        <xdr:cNvGraphicFramePr/>
      </xdr:nvGraphicFramePr>
      <xdr:xfrm>
        <a:off x="0" y="8648700"/>
        <a:ext cx="8524875" cy="3200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nholthuis\Desktop\English%20&amp;%20Math%20Placement%20(CAPP)%201998-2008\Question%201%20Placement%20Trends%20with%20demographics\LPC%20Math%20&amp;%20Eng%20Placement%20Trends%2098%20-%2008%20#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PC (with NGR)"/>
      <sheetName val="English block graph"/>
      <sheetName val="Math block graph"/>
    </sheetNames>
    <sheetDataSet>
      <sheetData sheetId="0">
        <row r="4">
          <cell r="Y4">
            <v>1998</v>
          </cell>
          <cell r="Z4">
            <v>1999</v>
          </cell>
          <cell r="AA4">
            <v>2000</v>
          </cell>
          <cell r="AB4">
            <v>2001</v>
          </cell>
          <cell r="AC4">
            <v>2002</v>
          </cell>
          <cell r="AD4">
            <v>2003</v>
          </cell>
          <cell r="AE4">
            <v>2004</v>
          </cell>
          <cell r="AF4">
            <v>2005</v>
          </cell>
          <cell r="AG4">
            <v>2006</v>
          </cell>
          <cell r="AH4">
            <v>2007</v>
          </cell>
          <cell r="AI4">
            <v>2008</v>
          </cell>
        </row>
        <row r="6">
          <cell r="X6" t="str">
            <v>College Level: Engl 1A</v>
          </cell>
          <cell r="Y6">
            <v>0.41</v>
          </cell>
          <cell r="Z6">
            <v>0.39</v>
          </cell>
          <cell r="AA6">
            <v>0.48</v>
          </cell>
          <cell r="AB6">
            <v>0.46</v>
          </cell>
          <cell r="AC6">
            <v>0.43</v>
          </cell>
          <cell r="AD6">
            <v>0.44</v>
          </cell>
          <cell r="AE6">
            <v>0.4</v>
          </cell>
          <cell r="AF6">
            <v>0.4</v>
          </cell>
          <cell r="AG6">
            <v>0.33</v>
          </cell>
          <cell r="AH6">
            <v>0.27</v>
          </cell>
          <cell r="AI6">
            <v>0.28</v>
          </cell>
        </row>
        <row r="7">
          <cell r="X7" t="str">
            <v>1 Engl 100A/104</v>
          </cell>
          <cell r="Y7">
            <v>0.57</v>
          </cell>
          <cell r="Z7">
            <v>0.58</v>
          </cell>
          <cell r="AA7">
            <v>0.49</v>
          </cell>
          <cell r="AB7">
            <v>0.51</v>
          </cell>
          <cell r="AC7">
            <v>0.55</v>
          </cell>
          <cell r="AD7">
            <v>0.53</v>
          </cell>
          <cell r="AE7">
            <v>0.57</v>
          </cell>
          <cell r="AF7">
            <v>0.57</v>
          </cell>
          <cell r="AG7">
            <v>0.63</v>
          </cell>
          <cell r="AH7">
            <v>0.69</v>
          </cell>
          <cell r="AI7">
            <v>0.67</v>
          </cell>
        </row>
        <row r="8">
          <cell r="X8" t="str">
            <v>2 Engl 116/Learning Skills</v>
          </cell>
          <cell r="Y8">
            <v>0.01</v>
          </cell>
          <cell r="Z8">
            <v>0.02</v>
          </cell>
          <cell r="AA8">
            <v>0.02</v>
          </cell>
          <cell r="AB8">
            <v>0.02</v>
          </cell>
          <cell r="AC8">
            <v>0.02</v>
          </cell>
          <cell r="AD8">
            <v>0.02</v>
          </cell>
          <cell r="AE8">
            <v>0.02</v>
          </cell>
          <cell r="AF8">
            <v>0.02</v>
          </cell>
          <cell r="AG8">
            <v>0.03</v>
          </cell>
          <cell r="AH8">
            <v>0.03</v>
          </cell>
          <cell r="AI8">
            <v>0.04</v>
          </cell>
        </row>
        <row r="9">
          <cell r="X9" t="str">
            <v>3 Take ESL Test</v>
          </cell>
          <cell r="Y9">
            <v>0.01</v>
          </cell>
          <cell r="Z9">
            <v>0.01</v>
          </cell>
          <cell r="AA9">
            <v>0.01</v>
          </cell>
          <cell r="AB9">
            <v>0.01</v>
          </cell>
          <cell r="AC9">
            <v>0.01</v>
          </cell>
          <cell r="AD9">
            <v>0.01</v>
          </cell>
          <cell r="AE9">
            <v>0.01</v>
          </cell>
          <cell r="AF9">
            <v>0.01</v>
          </cell>
          <cell r="AG9">
            <v>0.01</v>
          </cell>
          <cell r="AH9">
            <v>0.01</v>
          </cell>
          <cell r="AI9">
            <v>0.02</v>
          </cell>
        </row>
        <row r="23">
          <cell r="Y23">
            <v>1998</v>
          </cell>
          <cell r="Z23">
            <v>1999</v>
          </cell>
          <cell r="AA23">
            <v>2000</v>
          </cell>
          <cell r="AB23">
            <v>2001</v>
          </cell>
          <cell r="AC23">
            <v>2002</v>
          </cell>
          <cell r="AD23">
            <v>2003</v>
          </cell>
          <cell r="AE23">
            <v>2004</v>
          </cell>
          <cell r="AF23">
            <v>2005</v>
          </cell>
          <cell r="AG23">
            <v>2006</v>
          </cell>
          <cell r="AH23">
            <v>2007</v>
          </cell>
          <cell r="AI23">
            <v>2008</v>
          </cell>
        </row>
        <row r="25">
          <cell r="X25" t="str">
            <v>College Level: Trig or above</v>
          </cell>
          <cell r="Y25">
            <v>0.14</v>
          </cell>
          <cell r="Z25">
            <v>0.16</v>
          </cell>
          <cell r="AA25">
            <v>0.22</v>
          </cell>
          <cell r="AB25">
            <v>0.22</v>
          </cell>
          <cell r="AC25">
            <v>0.2255285826155051</v>
          </cell>
          <cell r="AD25">
            <v>0.26</v>
          </cell>
          <cell r="AE25">
            <v>0.25</v>
          </cell>
          <cell r="AF25">
            <v>0.25</v>
          </cell>
          <cell r="AG25">
            <v>0.28</v>
          </cell>
          <cell r="AH25">
            <v>0.26</v>
          </cell>
          <cell r="AI25">
            <v>0.28</v>
          </cell>
        </row>
        <row r="26">
          <cell r="X26" t="str">
            <v>1 Math 55/55A Int. Alg.</v>
          </cell>
          <cell r="Y26">
            <v>0.23</v>
          </cell>
          <cell r="Z26">
            <v>0.2</v>
          </cell>
          <cell r="AA26">
            <v>0.22</v>
          </cell>
          <cell r="AB26">
            <v>0.22</v>
          </cell>
          <cell r="AC26">
            <v>0.24</v>
          </cell>
          <cell r="AD26">
            <v>0.21</v>
          </cell>
          <cell r="AE26">
            <v>0.24</v>
          </cell>
          <cell r="AF26">
            <v>0.22</v>
          </cell>
          <cell r="AG26">
            <v>0.24</v>
          </cell>
          <cell r="AH26">
            <v>0.29</v>
          </cell>
          <cell r="AI26">
            <v>0.31</v>
          </cell>
        </row>
        <row r="27">
          <cell r="X27" t="str">
            <v>2 Math 65/65A Elem. Alg.</v>
          </cell>
          <cell r="Y27">
            <v>0.33</v>
          </cell>
          <cell r="Z27">
            <v>0.31</v>
          </cell>
          <cell r="AA27">
            <v>0.29</v>
          </cell>
          <cell r="AB27">
            <v>0.33</v>
          </cell>
          <cell r="AC27">
            <v>0.31</v>
          </cell>
          <cell r="AD27">
            <v>0.29</v>
          </cell>
          <cell r="AE27">
            <v>0.29</v>
          </cell>
          <cell r="AF27">
            <v>0.31</v>
          </cell>
          <cell r="AG27">
            <v>0.29</v>
          </cell>
          <cell r="AH27">
            <v>0.28</v>
          </cell>
          <cell r="AI27">
            <v>0.34</v>
          </cell>
        </row>
        <row r="28">
          <cell r="X28" t="str">
            <v>3 Math 107  Basic Skills</v>
          </cell>
          <cell r="Y28">
            <v>0.3</v>
          </cell>
          <cell r="Z28">
            <v>0.33</v>
          </cell>
          <cell r="AA28">
            <v>0.27</v>
          </cell>
          <cell r="AB28">
            <v>0.23</v>
          </cell>
          <cell r="AC28">
            <v>0.22</v>
          </cell>
          <cell r="AD28">
            <v>0.24</v>
          </cell>
          <cell r="AE28">
            <v>0.23</v>
          </cell>
          <cell r="AF28">
            <v>0.22</v>
          </cell>
          <cell r="AG28">
            <v>0.18</v>
          </cell>
          <cell r="AH28">
            <v>0.17</v>
          </cell>
          <cell r="AI28">
            <v>0.07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5"/>
  <sheetViews>
    <sheetView workbookViewId="0" topLeftCell="A1">
      <selection activeCell="F15" sqref="F15"/>
    </sheetView>
  </sheetViews>
  <sheetFormatPr defaultColWidth="9.140625" defaultRowHeight="12.75"/>
  <cols>
    <col min="2" max="2" width="10.57421875" style="0" customWidth="1"/>
    <col min="3" max="3" width="12.00390625" style="0" customWidth="1"/>
    <col min="4" max="4" width="13.57421875" style="0" customWidth="1"/>
  </cols>
  <sheetData>
    <row r="1" ht="12.75">
      <c r="A1" t="s">
        <v>61</v>
      </c>
    </row>
    <row r="3" spans="2:4" s="2" customFormat="1" ht="37.5" customHeight="1">
      <c r="B3" s="2" t="s">
        <v>62</v>
      </c>
      <c r="C3" s="2" t="s">
        <v>63</v>
      </c>
      <c r="D3" s="2" t="s">
        <v>64</v>
      </c>
    </row>
    <row r="4" spans="1:4" ht="12.75">
      <c r="A4" t="s">
        <v>6</v>
      </c>
      <c r="B4">
        <v>24</v>
      </c>
      <c r="C4">
        <v>25</v>
      </c>
      <c r="D4" s="1">
        <f>B4/C4</f>
        <v>0.96</v>
      </c>
    </row>
    <row r="5" spans="1:4" ht="12.75">
      <c r="A5" t="s">
        <v>7</v>
      </c>
      <c r="B5">
        <v>26</v>
      </c>
      <c r="C5">
        <v>66</v>
      </c>
      <c r="D5" s="1">
        <f aca="true" t="shared" si="0" ref="D5:D44">B5/C5</f>
        <v>0.3939393939393939</v>
      </c>
    </row>
    <row r="6" spans="1:4" ht="12.75">
      <c r="A6" t="s">
        <v>8</v>
      </c>
      <c r="B6">
        <v>68</v>
      </c>
      <c r="C6">
        <v>125</v>
      </c>
      <c r="D6" s="1">
        <f t="shared" si="0"/>
        <v>0.544</v>
      </c>
    </row>
    <row r="7" spans="1:4" ht="12.75">
      <c r="A7" t="s">
        <v>9</v>
      </c>
      <c r="B7">
        <v>32</v>
      </c>
      <c r="C7">
        <v>66</v>
      </c>
      <c r="D7" s="1">
        <f t="shared" si="0"/>
        <v>0.48484848484848486</v>
      </c>
    </row>
    <row r="8" spans="1:4" ht="12.75">
      <c r="A8" t="s">
        <v>10</v>
      </c>
      <c r="B8">
        <v>59</v>
      </c>
      <c r="C8">
        <v>65</v>
      </c>
      <c r="D8" s="1">
        <f t="shared" si="0"/>
        <v>0.9076923076923077</v>
      </c>
    </row>
    <row r="9" spans="1:4" ht="12.75">
      <c r="A9" t="s">
        <v>11</v>
      </c>
      <c r="B9">
        <v>48</v>
      </c>
      <c r="C9">
        <v>78</v>
      </c>
      <c r="D9" s="1">
        <f t="shared" si="0"/>
        <v>0.6153846153846154</v>
      </c>
    </row>
    <row r="10" spans="1:4" ht="12.75">
      <c r="A10" t="s">
        <v>12</v>
      </c>
      <c r="B10">
        <v>90</v>
      </c>
      <c r="C10">
        <v>133</v>
      </c>
      <c r="D10" s="1">
        <f t="shared" si="0"/>
        <v>0.6766917293233082</v>
      </c>
    </row>
    <row r="11" spans="1:4" ht="12.75">
      <c r="A11" t="s">
        <v>13</v>
      </c>
      <c r="B11">
        <v>91</v>
      </c>
      <c r="C11">
        <v>132</v>
      </c>
      <c r="D11" s="1">
        <f t="shared" si="0"/>
        <v>0.6893939393939394</v>
      </c>
    </row>
    <row r="12" spans="1:4" ht="12.75">
      <c r="A12" t="s">
        <v>14</v>
      </c>
      <c r="B12">
        <v>104</v>
      </c>
      <c r="C12">
        <v>139</v>
      </c>
      <c r="D12" s="1">
        <f t="shared" si="0"/>
        <v>0.7482014388489209</v>
      </c>
    </row>
    <row r="13" spans="1:4" ht="12.75">
      <c r="A13" t="s">
        <v>15</v>
      </c>
      <c r="B13">
        <v>19</v>
      </c>
      <c r="C13">
        <v>41</v>
      </c>
      <c r="D13" s="1">
        <f t="shared" si="0"/>
        <v>0.4634146341463415</v>
      </c>
    </row>
    <row r="14" spans="1:4" ht="12.75">
      <c r="A14" t="s">
        <v>16</v>
      </c>
      <c r="B14">
        <v>9</v>
      </c>
      <c r="C14">
        <v>29</v>
      </c>
      <c r="D14" s="1">
        <f t="shared" si="0"/>
        <v>0.3103448275862069</v>
      </c>
    </row>
    <row r="15" spans="1:4" ht="12.75">
      <c r="A15" t="s">
        <v>17</v>
      </c>
      <c r="B15">
        <v>42</v>
      </c>
      <c r="C15">
        <v>46</v>
      </c>
      <c r="D15" s="1">
        <f t="shared" si="0"/>
        <v>0.9130434782608695</v>
      </c>
    </row>
    <row r="16" spans="1:4" ht="12.75">
      <c r="A16" t="s">
        <v>18</v>
      </c>
      <c r="B16">
        <v>29</v>
      </c>
      <c r="C16">
        <v>36</v>
      </c>
      <c r="D16" s="1">
        <f t="shared" si="0"/>
        <v>0.8055555555555556</v>
      </c>
    </row>
    <row r="17" spans="1:4" ht="12.75">
      <c r="A17" t="s">
        <v>19</v>
      </c>
      <c r="B17">
        <v>103</v>
      </c>
      <c r="C17">
        <v>169</v>
      </c>
      <c r="D17" s="1">
        <f t="shared" si="0"/>
        <v>0.6094674556213018</v>
      </c>
    </row>
    <row r="18" spans="1:4" ht="12.75">
      <c r="A18" t="s">
        <v>20</v>
      </c>
      <c r="B18">
        <v>7</v>
      </c>
      <c r="C18">
        <v>17</v>
      </c>
      <c r="D18" s="1">
        <f t="shared" si="0"/>
        <v>0.4117647058823529</v>
      </c>
    </row>
    <row r="19" spans="1:4" ht="12.75">
      <c r="A19" t="s">
        <v>21</v>
      </c>
      <c r="B19">
        <v>324</v>
      </c>
      <c r="C19">
        <v>382</v>
      </c>
      <c r="D19" s="1">
        <f t="shared" si="0"/>
        <v>0.8481675392670157</v>
      </c>
    </row>
    <row r="20" spans="1:4" ht="12.75">
      <c r="A20" t="s">
        <v>22</v>
      </c>
      <c r="B20">
        <v>10</v>
      </c>
      <c r="C20">
        <v>19</v>
      </c>
      <c r="D20" s="1">
        <f t="shared" si="0"/>
        <v>0.5263157894736842</v>
      </c>
    </row>
    <row r="21" spans="1:4" ht="12.75">
      <c r="A21" t="s">
        <v>23</v>
      </c>
      <c r="B21">
        <v>5</v>
      </c>
      <c r="C21">
        <v>17</v>
      </c>
      <c r="D21" s="1">
        <f t="shared" si="0"/>
        <v>0.29411764705882354</v>
      </c>
    </row>
    <row r="22" spans="1:4" ht="12.75">
      <c r="A22" t="s">
        <v>24</v>
      </c>
      <c r="B22">
        <v>88</v>
      </c>
      <c r="C22">
        <v>129</v>
      </c>
      <c r="D22" s="1">
        <f t="shared" si="0"/>
        <v>0.6821705426356589</v>
      </c>
    </row>
    <row r="23" spans="1:4" ht="12.75">
      <c r="A23" t="s">
        <v>25</v>
      </c>
      <c r="B23">
        <v>20</v>
      </c>
      <c r="C23">
        <v>29</v>
      </c>
      <c r="D23" s="1">
        <f t="shared" si="0"/>
        <v>0.6896551724137931</v>
      </c>
    </row>
    <row r="24" spans="1:4" ht="12.75">
      <c r="A24" t="s">
        <v>26</v>
      </c>
      <c r="B24">
        <v>23</v>
      </c>
      <c r="C24">
        <v>38</v>
      </c>
      <c r="D24" s="1">
        <f t="shared" si="0"/>
        <v>0.6052631578947368</v>
      </c>
    </row>
    <row r="25" spans="1:4" ht="12.75">
      <c r="A25" t="s">
        <v>27</v>
      </c>
      <c r="B25">
        <v>302</v>
      </c>
      <c r="C25">
        <v>476</v>
      </c>
      <c r="D25" s="1">
        <f t="shared" si="0"/>
        <v>0.634453781512605</v>
      </c>
    </row>
    <row r="26" spans="1:4" ht="12.75">
      <c r="A26" t="s">
        <v>28</v>
      </c>
      <c r="B26">
        <v>230</v>
      </c>
      <c r="C26">
        <v>277</v>
      </c>
      <c r="D26" s="1">
        <f t="shared" si="0"/>
        <v>0.8303249097472925</v>
      </c>
    </row>
    <row r="27" spans="1:4" ht="12.75">
      <c r="A27" t="s">
        <v>29</v>
      </c>
      <c r="B27">
        <v>108</v>
      </c>
      <c r="C27">
        <v>121</v>
      </c>
      <c r="D27" s="1">
        <f t="shared" si="0"/>
        <v>0.8925619834710744</v>
      </c>
    </row>
    <row r="28" spans="1:4" ht="12.75">
      <c r="A28" t="s">
        <v>30</v>
      </c>
      <c r="B28">
        <v>11</v>
      </c>
      <c r="C28">
        <v>25</v>
      </c>
      <c r="D28" s="1">
        <f t="shared" si="0"/>
        <v>0.44</v>
      </c>
    </row>
    <row r="29" spans="1:4" ht="12.75">
      <c r="A29" t="s">
        <v>31</v>
      </c>
      <c r="B29">
        <v>416</v>
      </c>
      <c r="C29">
        <v>555</v>
      </c>
      <c r="D29" s="1">
        <f t="shared" si="0"/>
        <v>0.7495495495495496</v>
      </c>
    </row>
    <row r="30" spans="1:4" ht="12.75">
      <c r="A30" t="s">
        <v>32</v>
      </c>
      <c r="B30">
        <v>21</v>
      </c>
      <c r="C30">
        <v>41</v>
      </c>
      <c r="D30" s="1">
        <f t="shared" si="0"/>
        <v>0.5121951219512195</v>
      </c>
    </row>
    <row r="31" spans="1:4" ht="12.75">
      <c r="A31" t="s">
        <v>33</v>
      </c>
      <c r="B31">
        <v>126</v>
      </c>
      <c r="C31">
        <v>137</v>
      </c>
      <c r="D31" s="1">
        <f t="shared" si="0"/>
        <v>0.9197080291970803</v>
      </c>
    </row>
    <row r="32" spans="1:4" ht="12.75">
      <c r="A32" t="s">
        <v>34</v>
      </c>
      <c r="B32">
        <v>469</v>
      </c>
      <c r="C32">
        <v>660</v>
      </c>
      <c r="D32" s="1">
        <f t="shared" si="0"/>
        <v>0.7106060606060606</v>
      </c>
    </row>
    <row r="33" spans="1:4" ht="12.75">
      <c r="A33" t="s">
        <v>35</v>
      </c>
      <c r="B33">
        <v>126</v>
      </c>
      <c r="C33">
        <v>171</v>
      </c>
      <c r="D33" s="1">
        <f t="shared" si="0"/>
        <v>0.7368421052631579</v>
      </c>
    </row>
    <row r="34" spans="1:4" ht="12.75">
      <c r="A34" t="s">
        <v>36</v>
      </c>
      <c r="B34">
        <v>60</v>
      </c>
      <c r="C34">
        <v>87</v>
      </c>
      <c r="D34" s="1">
        <f t="shared" si="0"/>
        <v>0.6896551724137931</v>
      </c>
    </row>
    <row r="35" spans="1:4" ht="12.75">
      <c r="A35" t="s">
        <v>37</v>
      </c>
      <c r="B35">
        <v>38</v>
      </c>
      <c r="C35">
        <v>44</v>
      </c>
      <c r="D35" s="1">
        <f t="shared" si="0"/>
        <v>0.8636363636363636</v>
      </c>
    </row>
    <row r="36" spans="1:4" ht="12.75">
      <c r="A36" t="s">
        <v>38</v>
      </c>
      <c r="B36">
        <v>119</v>
      </c>
      <c r="C36">
        <v>200</v>
      </c>
      <c r="D36" s="1">
        <f t="shared" si="0"/>
        <v>0.595</v>
      </c>
    </row>
    <row r="37" spans="1:4" ht="12.75">
      <c r="A37" t="s">
        <v>39</v>
      </c>
      <c r="B37">
        <v>80</v>
      </c>
      <c r="C37">
        <v>109</v>
      </c>
      <c r="D37" s="1">
        <f t="shared" si="0"/>
        <v>0.7339449541284404</v>
      </c>
    </row>
    <row r="38" spans="1:4" ht="12.75">
      <c r="A38" t="s">
        <v>40</v>
      </c>
      <c r="B38">
        <v>145</v>
      </c>
      <c r="C38">
        <v>239</v>
      </c>
      <c r="D38" s="1">
        <f t="shared" si="0"/>
        <v>0.606694560669456</v>
      </c>
    </row>
    <row r="39" spans="1:4" ht="12.75">
      <c r="A39" t="s">
        <v>41</v>
      </c>
      <c r="B39">
        <v>32</v>
      </c>
      <c r="C39">
        <v>58</v>
      </c>
      <c r="D39" s="1">
        <f t="shared" si="0"/>
        <v>0.5517241379310345</v>
      </c>
    </row>
    <row r="40" spans="1:4" ht="12.75">
      <c r="A40" t="s">
        <v>42</v>
      </c>
      <c r="B40">
        <v>103</v>
      </c>
      <c r="C40">
        <v>113</v>
      </c>
      <c r="D40" s="1">
        <f t="shared" si="0"/>
        <v>0.911504424778761</v>
      </c>
    </row>
    <row r="41" spans="1:4" ht="12.75">
      <c r="A41" t="s">
        <v>43</v>
      </c>
      <c r="B41">
        <v>15</v>
      </c>
      <c r="C41">
        <v>18</v>
      </c>
      <c r="D41" s="1">
        <f t="shared" si="0"/>
        <v>0.8333333333333334</v>
      </c>
    </row>
    <row r="42" spans="1:4" ht="12.75">
      <c r="A42" t="s">
        <v>44</v>
      </c>
      <c r="B42">
        <v>27</v>
      </c>
      <c r="C42">
        <v>38</v>
      </c>
      <c r="D42" s="1">
        <f t="shared" si="0"/>
        <v>0.7105263157894737</v>
      </c>
    </row>
    <row r="43" spans="1:4" ht="12.75">
      <c r="A43" t="s">
        <v>45</v>
      </c>
      <c r="B43">
        <v>6</v>
      </c>
      <c r="C43">
        <v>15</v>
      </c>
      <c r="D43" s="1">
        <f t="shared" si="0"/>
        <v>0.4</v>
      </c>
    </row>
    <row r="44" spans="1:4" ht="12.75">
      <c r="A44" t="s">
        <v>46</v>
      </c>
      <c r="B44">
        <v>23</v>
      </c>
      <c r="C44">
        <v>30</v>
      </c>
      <c r="D44" s="1">
        <f t="shared" si="0"/>
        <v>0.7666666666666667</v>
      </c>
    </row>
    <row r="45" spans="1:4" ht="12.75">
      <c r="A45" t="s">
        <v>2</v>
      </c>
      <c r="B45">
        <v>3678</v>
      </c>
      <c r="C45">
        <v>5195</v>
      </c>
      <c r="D45" s="1">
        <f>B45/C45</f>
        <v>0.7079884504331088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2"/>
  <sheetViews>
    <sheetView workbookViewId="0" topLeftCell="A1">
      <selection activeCell="H41" sqref="H41"/>
    </sheetView>
  </sheetViews>
  <sheetFormatPr defaultColWidth="9.140625" defaultRowHeight="12.75"/>
  <cols>
    <col min="1" max="1" width="24.8515625" style="0" customWidth="1"/>
    <col min="3" max="3" width="12.00390625" style="0" customWidth="1"/>
  </cols>
  <sheetData>
    <row r="1" s="5" customFormat="1" ht="12.75">
      <c r="A1" s="5" t="s">
        <v>51</v>
      </c>
    </row>
    <row r="3" ht="12.75">
      <c r="A3" t="s">
        <v>49</v>
      </c>
    </row>
    <row r="4" spans="2:4" ht="33.75" customHeight="1">
      <c r="B4" s="3" t="s">
        <v>4</v>
      </c>
      <c r="C4" s="2" t="s">
        <v>50</v>
      </c>
      <c r="D4" s="3" t="s">
        <v>5</v>
      </c>
    </row>
    <row r="5" spans="1:4" ht="12.75">
      <c r="A5" t="s">
        <v>48</v>
      </c>
      <c r="B5">
        <v>268</v>
      </c>
      <c r="C5">
        <v>162</v>
      </c>
      <c r="D5" s="4">
        <f>C5/B5</f>
        <v>0.6044776119402985</v>
      </c>
    </row>
    <row r="6" ht="12.75">
      <c r="D6" s="4"/>
    </row>
    <row r="7" ht="12.75">
      <c r="D7" s="4"/>
    </row>
    <row r="9" ht="12.75">
      <c r="A9" t="s">
        <v>52</v>
      </c>
    </row>
    <row r="10" spans="2:3" ht="12.75">
      <c r="B10" t="s">
        <v>4</v>
      </c>
      <c r="C10" t="s">
        <v>5</v>
      </c>
    </row>
    <row r="11" spans="1:3" ht="12.75">
      <c r="A11" t="s">
        <v>7</v>
      </c>
      <c r="B11">
        <v>7</v>
      </c>
      <c r="C11" s="1">
        <v>0.03</v>
      </c>
    </row>
    <row r="12" spans="1:3" ht="12.75">
      <c r="A12" t="s">
        <v>8</v>
      </c>
      <c r="B12">
        <v>2</v>
      </c>
      <c r="C12" s="1">
        <v>0.01</v>
      </c>
    </row>
    <row r="13" spans="1:3" ht="12.75">
      <c r="A13" t="s">
        <v>11</v>
      </c>
      <c r="B13">
        <v>3</v>
      </c>
      <c r="C13" s="1">
        <v>0.01</v>
      </c>
    </row>
    <row r="14" spans="1:3" ht="12.75">
      <c r="A14" t="s">
        <v>12</v>
      </c>
      <c r="B14">
        <v>8</v>
      </c>
      <c r="C14" s="1">
        <v>0.04</v>
      </c>
    </row>
    <row r="15" spans="1:3" ht="12.75">
      <c r="A15" t="s">
        <v>13</v>
      </c>
      <c r="B15">
        <v>1</v>
      </c>
      <c r="C15" s="1">
        <v>0</v>
      </c>
    </row>
    <row r="16" spans="1:3" ht="12.75">
      <c r="A16" t="s">
        <v>14</v>
      </c>
      <c r="B16">
        <v>3</v>
      </c>
      <c r="C16" s="1">
        <v>0.01</v>
      </c>
    </row>
    <row r="17" spans="1:3" ht="12.75">
      <c r="A17" t="s">
        <v>15</v>
      </c>
      <c r="B17">
        <v>1</v>
      </c>
      <c r="C17" s="1">
        <v>0</v>
      </c>
    </row>
    <row r="18" spans="1:3" ht="12.75">
      <c r="A18" t="s">
        <v>16</v>
      </c>
      <c r="B18">
        <v>5</v>
      </c>
      <c r="C18" s="1">
        <v>0.02</v>
      </c>
    </row>
    <row r="19" spans="1:3" ht="12.75">
      <c r="A19" t="s">
        <v>18</v>
      </c>
      <c r="B19">
        <v>1</v>
      </c>
      <c r="C19" s="1">
        <v>0</v>
      </c>
    </row>
    <row r="20" spans="1:3" ht="12.75">
      <c r="A20" t="s">
        <v>19</v>
      </c>
      <c r="B20">
        <v>3</v>
      </c>
      <c r="C20" s="1">
        <v>0.01</v>
      </c>
    </row>
    <row r="21" spans="1:3" ht="12.75">
      <c r="A21" t="s">
        <v>20</v>
      </c>
      <c r="B21">
        <v>9</v>
      </c>
      <c r="C21" s="1">
        <v>0.04</v>
      </c>
    </row>
    <row r="22" spans="1:3" ht="12.75">
      <c r="A22" t="s">
        <v>21</v>
      </c>
      <c r="B22">
        <v>12</v>
      </c>
      <c r="C22" s="1">
        <v>0.06</v>
      </c>
    </row>
    <row r="23" spans="1:3" ht="12.75">
      <c r="A23" t="s">
        <v>22</v>
      </c>
      <c r="B23">
        <v>1</v>
      </c>
      <c r="C23" s="1">
        <v>0</v>
      </c>
    </row>
    <row r="24" spans="1:3" ht="12.75">
      <c r="A24" t="s">
        <v>24</v>
      </c>
      <c r="B24">
        <v>11</v>
      </c>
      <c r="C24" s="1">
        <v>0.05</v>
      </c>
    </row>
    <row r="25" spans="1:3" ht="12.75">
      <c r="A25" t="s">
        <v>26</v>
      </c>
      <c r="B25">
        <v>4</v>
      </c>
      <c r="C25" s="1">
        <v>0.02</v>
      </c>
    </row>
    <row r="26" spans="1:3" ht="12.75">
      <c r="A26" t="s">
        <v>27</v>
      </c>
      <c r="B26">
        <v>8</v>
      </c>
      <c r="C26" s="1">
        <v>0.04</v>
      </c>
    </row>
    <row r="27" spans="1:3" ht="12.75">
      <c r="A27" t="s">
        <v>28</v>
      </c>
      <c r="B27">
        <v>5</v>
      </c>
      <c r="C27" s="1">
        <v>0.02</v>
      </c>
    </row>
    <row r="28" spans="1:3" ht="12.75">
      <c r="A28" t="s">
        <v>29</v>
      </c>
      <c r="B28">
        <v>1</v>
      </c>
      <c r="C28" s="1">
        <v>0</v>
      </c>
    </row>
    <row r="29" spans="1:3" ht="12.75">
      <c r="A29" t="s">
        <v>30</v>
      </c>
      <c r="B29">
        <v>1</v>
      </c>
      <c r="C29" s="1">
        <v>0</v>
      </c>
    </row>
    <row r="30" spans="1:3" ht="12.75">
      <c r="A30" t="s">
        <v>31</v>
      </c>
      <c r="B30">
        <v>35</v>
      </c>
      <c r="C30" s="1">
        <v>0.16</v>
      </c>
    </row>
    <row r="31" spans="1:3" ht="12.75">
      <c r="A31" t="s">
        <v>32</v>
      </c>
      <c r="B31">
        <v>4</v>
      </c>
      <c r="C31" s="1">
        <v>0.02</v>
      </c>
    </row>
    <row r="32" spans="1:3" ht="12.75">
      <c r="A32" t="s">
        <v>33</v>
      </c>
      <c r="B32">
        <v>3</v>
      </c>
      <c r="C32" s="1">
        <v>0.01</v>
      </c>
    </row>
    <row r="33" spans="1:3" ht="12.75">
      <c r="A33" t="s">
        <v>34</v>
      </c>
      <c r="B33">
        <v>50</v>
      </c>
      <c r="C33" s="1">
        <v>0.23</v>
      </c>
    </row>
    <row r="34" spans="1:3" ht="12.75">
      <c r="A34" t="s">
        <v>35</v>
      </c>
      <c r="B34">
        <v>5</v>
      </c>
      <c r="C34" s="1">
        <v>0.02</v>
      </c>
    </row>
    <row r="35" spans="1:3" ht="12.75">
      <c r="A35" t="s">
        <v>36</v>
      </c>
      <c r="B35">
        <v>5</v>
      </c>
      <c r="C35" s="1">
        <v>0.02</v>
      </c>
    </row>
    <row r="36" spans="1:3" ht="12.75">
      <c r="A36" t="s">
        <v>37</v>
      </c>
      <c r="B36">
        <v>1</v>
      </c>
      <c r="C36" s="1">
        <v>0</v>
      </c>
    </row>
    <row r="37" spans="1:3" ht="12.75">
      <c r="A37" t="s">
        <v>38</v>
      </c>
      <c r="B37">
        <v>11</v>
      </c>
      <c r="C37" s="1">
        <v>0.05</v>
      </c>
    </row>
    <row r="38" spans="1:3" ht="12.75">
      <c r="A38" t="s">
        <v>39</v>
      </c>
      <c r="B38">
        <v>4</v>
      </c>
      <c r="C38" s="1">
        <v>0.02</v>
      </c>
    </row>
    <row r="39" spans="1:3" ht="12.75">
      <c r="A39" t="s">
        <v>40</v>
      </c>
      <c r="B39">
        <v>10</v>
      </c>
      <c r="C39" s="1">
        <v>0.05</v>
      </c>
    </row>
    <row r="40" spans="1:3" ht="12.75">
      <c r="A40" t="s">
        <v>44</v>
      </c>
      <c r="B40">
        <v>1</v>
      </c>
      <c r="C40" s="1">
        <v>0</v>
      </c>
    </row>
    <row r="41" spans="1:3" ht="12.75">
      <c r="A41" t="s">
        <v>46</v>
      </c>
      <c r="B41">
        <v>2</v>
      </c>
      <c r="C41" s="1">
        <v>0.01</v>
      </c>
    </row>
    <row r="42" spans="1:3" ht="12.75">
      <c r="A42" t="s">
        <v>53</v>
      </c>
      <c r="B42">
        <v>217</v>
      </c>
      <c r="C42" s="1">
        <v>1</v>
      </c>
    </row>
  </sheetData>
  <printOptions/>
  <pageMargins left="0.75" right="0.75" top="1" bottom="1" header="0.5" footer="0.5"/>
  <pageSetup horizontalDpi="200" verticalDpi="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"/>
  <sheetViews>
    <sheetView workbookViewId="0" topLeftCell="A1">
      <selection activeCell="D18" sqref="D18"/>
    </sheetView>
  </sheetViews>
  <sheetFormatPr defaultColWidth="9.140625" defaultRowHeight="12.75"/>
  <cols>
    <col min="1" max="1" width="25.140625" style="0" customWidth="1"/>
    <col min="2" max="2" width="13.28125" style="0" customWidth="1"/>
  </cols>
  <sheetData>
    <row r="1" ht="12.75">
      <c r="A1" t="s">
        <v>3</v>
      </c>
    </row>
    <row r="3" spans="2:11" ht="12.75">
      <c r="B3" s="71" t="s">
        <v>54</v>
      </c>
      <c r="C3" s="71"/>
      <c r="D3" s="71" t="s">
        <v>55</v>
      </c>
      <c r="E3" s="71"/>
      <c r="F3" s="71" t="s">
        <v>56</v>
      </c>
      <c r="G3" s="71"/>
      <c r="H3" s="71" t="s">
        <v>57</v>
      </c>
      <c r="I3" s="71"/>
      <c r="J3" s="71" t="s">
        <v>58</v>
      </c>
      <c r="K3" s="71"/>
    </row>
    <row r="4" spans="2:11" s="3" customFormat="1" ht="12.75">
      <c r="B4" s="3" t="s">
        <v>4</v>
      </c>
      <c r="C4" s="6" t="s">
        <v>5</v>
      </c>
      <c r="D4" s="3" t="s">
        <v>4</v>
      </c>
      <c r="E4" s="6" t="s">
        <v>5</v>
      </c>
      <c r="F4" s="3" t="s">
        <v>4</v>
      </c>
      <c r="G4" s="6" t="s">
        <v>5</v>
      </c>
      <c r="H4" s="3" t="s">
        <v>4</v>
      </c>
      <c r="I4" s="6" t="s">
        <v>5</v>
      </c>
      <c r="J4" s="3" t="s">
        <v>4</v>
      </c>
      <c r="K4" s="6" t="s">
        <v>5</v>
      </c>
    </row>
    <row r="5" spans="1:11" ht="12.75">
      <c r="A5" t="s">
        <v>47</v>
      </c>
      <c r="B5">
        <v>1632</v>
      </c>
      <c r="C5" s="1">
        <v>0.2</v>
      </c>
      <c r="D5">
        <v>505</v>
      </c>
      <c r="E5" s="1">
        <v>0.06</v>
      </c>
      <c r="F5">
        <v>1766</v>
      </c>
      <c r="G5" s="1">
        <v>0.2</v>
      </c>
      <c r="H5">
        <v>561</v>
      </c>
      <c r="I5" s="1">
        <v>0.06</v>
      </c>
      <c r="J5">
        <v>268</v>
      </c>
      <c r="K5" s="1">
        <v>0.07</v>
      </c>
    </row>
    <row r="6" spans="1:11" ht="12.75">
      <c r="A6" t="s">
        <v>59</v>
      </c>
      <c r="B6">
        <v>1763</v>
      </c>
      <c r="C6" s="1">
        <v>0.21</v>
      </c>
      <c r="D6">
        <v>1468</v>
      </c>
      <c r="E6" s="1">
        <v>0.18</v>
      </c>
      <c r="F6">
        <v>1799</v>
      </c>
      <c r="G6" s="1">
        <v>0.21</v>
      </c>
      <c r="H6">
        <v>1496</v>
      </c>
      <c r="I6" s="1">
        <v>0.17</v>
      </c>
      <c r="J6">
        <v>668</v>
      </c>
      <c r="K6" s="1">
        <v>0.17</v>
      </c>
    </row>
    <row r="7" spans="1:11" ht="12.75">
      <c r="A7" t="s">
        <v>60</v>
      </c>
      <c r="B7">
        <v>156</v>
      </c>
      <c r="C7" s="1">
        <v>0.02</v>
      </c>
      <c r="D7">
        <v>96</v>
      </c>
      <c r="E7" s="1">
        <v>0.01</v>
      </c>
      <c r="F7">
        <v>122</v>
      </c>
      <c r="G7" s="1">
        <v>0.01</v>
      </c>
      <c r="H7">
        <v>121</v>
      </c>
      <c r="I7" s="1">
        <v>0.01</v>
      </c>
      <c r="J7">
        <v>20</v>
      </c>
      <c r="K7" s="1">
        <v>0.01</v>
      </c>
    </row>
    <row r="8" spans="1:11" ht="12.75">
      <c r="A8" t="s">
        <v>0</v>
      </c>
      <c r="B8">
        <v>4613</v>
      </c>
      <c r="C8" s="1">
        <v>0.56</v>
      </c>
      <c r="D8">
        <v>6124</v>
      </c>
      <c r="E8" s="1">
        <v>0.74</v>
      </c>
      <c r="F8">
        <v>4918</v>
      </c>
      <c r="G8" s="1">
        <v>0.57</v>
      </c>
      <c r="H8">
        <v>6392</v>
      </c>
      <c r="I8" s="1">
        <v>0.73</v>
      </c>
      <c r="J8">
        <v>2633</v>
      </c>
      <c r="K8" s="1">
        <v>0.68</v>
      </c>
    </row>
    <row r="9" spans="1:11" ht="12.75">
      <c r="A9" t="s">
        <v>1</v>
      </c>
      <c r="B9">
        <v>93</v>
      </c>
      <c r="C9" s="1">
        <v>0.01</v>
      </c>
      <c r="D9">
        <v>128</v>
      </c>
      <c r="E9" s="1">
        <v>0.02</v>
      </c>
      <c r="F9">
        <v>99</v>
      </c>
      <c r="G9" s="1">
        <v>0.01</v>
      </c>
      <c r="H9">
        <v>171</v>
      </c>
      <c r="I9" s="1">
        <v>0.02</v>
      </c>
      <c r="J9">
        <v>304</v>
      </c>
      <c r="K9" s="1">
        <v>0.08</v>
      </c>
    </row>
    <row r="10" spans="1:11" ht="12.75">
      <c r="A10" t="s">
        <v>2</v>
      </c>
      <c r="B10">
        <v>8257</v>
      </c>
      <c r="C10" s="1">
        <v>1</v>
      </c>
      <c r="D10">
        <v>8321</v>
      </c>
      <c r="E10" s="1">
        <v>1</v>
      </c>
      <c r="F10">
        <v>8704</v>
      </c>
      <c r="G10" s="1">
        <v>1</v>
      </c>
      <c r="H10">
        <v>8741</v>
      </c>
      <c r="I10" s="1">
        <v>1</v>
      </c>
      <c r="J10">
        <v>3893</v>
      </c>
      <c r="K10" s="1">
        <v>1</v>
      </c>
    </row>
  </sheetData>
  <mergeCells count="5">
    <mergeCell ref="J3:K3"/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117"/>
  <sheetViews>
    <sheetView tabSelected="1" view="pageBreakPreview" zoomScale="75" zoomScaleSheetLayoutView="75" workbookViewId="0" topLeftCell="A1">
      <selection activeCell="AR17" sqref="AR17"/>
    </sheetView>
  </sheetViews>
  <sheetFormatPr defaultColWidth="9.140625" defaultRowHeight="12.75"/>
  <cols>
    <col min="1" max="1" width="14.140625" style="63" customWidth="1"/>
    <col min="2" max="2" width="5.57421875" style="0" customWidth="1"/>
    <col min="3" max="3" width="5.28125" style="0" customWidth="1"/>
    <col min="4" max="4" width="5.57421875" style="0" customWidth="1"/>
    <col min="5" max="5" width="5.8515625" style="0" customWidth="1"/>
    <col min="6" max="6" width="5.28125" style="0" customWidth="1"/>
    <col min="7" max="7" width="5.57421875" style="0" customWidth="1"/>
    <col min="8" max="12" width="5.8515625" style="0" customWidth="1"/>
    <col min="13" max="13" width="5.421875" style="0" customWidth="1"/>
    <col min="14" max="14" width="6.28125" style="0" customWidth="1"/>
    <col min="15" max="15" width="5.7109375" style="0" customWidth="1"/>
    <col min="16" max="16" width="6.57421875" style="0" customWidth="1"/>
    <col min="17" max="17" width="5.00390625" style="0" customWidth="1"/>
    <col min="18" max="18" width="6.57421875" style="0" customWidth="1"/>
    <col min="19" max="19" width="5.28125" style="0" customWidth="1"/>
    <col min="20" max="20" width="6.57421875" style="0" customWidth="1"/>
    <col min="21" max="21" width="4.8515625" style="0" customWidth="1"/>
    <col min="22" max="22" width="6.57421875" style="0" customWidth="1"/>
    <col min="23" max="23" width="5.28125" style="0" customWidth="1"/>
    <col min="24" max="24" width="11.421875" style="0" hidden="1" customWidth="1"/>
    <col min="25" max="34" width="8.140625" style="0" hidden="1" customWidth="1"/>
    <col min="35" max="35" width="9.00390625" style="0" hidden="1" customWidth="1"/>
    <col min="36" max="40" width="11.421875" style="0" hidden="1" customWidth="1"/>
    <col min="41" max="16384" width="11.421875" style="0" customWidth="1"/>
  </cols>
  <sheetData>
    <row r="1" spans="1:13" ht="9" customHeight="1">
      <c r="A1" s="58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23" s="9" customFormat="1" ht="14.25" customHeight="1">
      <c r="A2" s="59" t="s">
        <v>75</v>
      </c>
      <c r="B2" s="40">
        <v>1998</v>
      </c>
      <c r="C2" s="40"/>
      <c r="D2" s="40">
        <v>1999</v>
      </c>
      <c r="E2" s="40"/>
      <c r="F2" s="72">
        <v>2000</v>
      </c>
      <c r="G2" s="72"/>
      <c r="H2" s="72">
        <v>2001</v>
      </c>
      <c r="I2" s="72"/>
      <c r="J2" s="72">
        <v>2002</v>
      </c>
      <c r="K2" s="72"/>
      <c r="L2" s="72">
        <v>2003</v>
      </c>
      <c r="M2" s="72"/>
      <c r="N2" s="72">
        <v>2004</v>
      </c>
      <c r="O2" s="72"/>
      <c r="P2" s="72">
        <v>2005</v>
      </c>
      <c r="Q2" s="72"/>
      <c r="R2" s="72">
        <v>2006</v>
      </c>
      <c r="S2" s="72"/>
      <c r="T2" s="72">
        <v>2007</v>
      </c>
      <c r="U2" s="72"/>
      <c r="V2" s="72">
        <v>2008</v>
      </c>
      <c r="W2" s="72"/>
    </row>
    <row r="3" spans="1:23" s="9" customFormat="1" ht="15" customHeight="1">
      <c r="A3" s="60"/>
      <c r="B3" s="8" t="s">
        <v>4</v>
      </c>
      <c r="C3" s="8" t="s">
        <v>5</v>
      </c>
      <c r="D3" s="8" t="s">
        <v>4</v>
      </c>
      <c r="E3" s="8" t="s">
        <v>5</v>
      </c>
      <c r="F3" s="8" t="s">
        <v>4</v>
      </c>
      <c r="G3" s="8" t="s">
        <v>5</v>
      </c>
      <c r="H3" s="8" t="s">
        <v>4</v>
      </c>
      <c r="I3" s="8" t="s">
        <v>5</v>
      </c>
      <c r="J3" s="8" t="s">
        <v>4</v>
      </c>
      <c r="K3" s="8" t="s">
        <v>5</v>
      </c>
      <c r="L3" s="8" t="s">
        <v>4</v>
      </c>
      <c r="M3" s="8" t="s">
        <v>5</v>
      </c>
      <c r="N3" s="8" t="s">
        <v>4</v>
      </c>
      <c r="O3" s="8" t="s">
        <v>5</v>
      </c>
      <c r="P3" s="8" t="s">
        <v>4</v>
      </c>
      <c r="Q3" s="8" t="s">
        <v>5</v>
      </c>
      <c r="R3" s="8" t="s">
        <v>4</v>
      </c>
      <c r="S3" s="8" t="s">
        <v>5</v>
      </c>
      <c r="T3" s="8" t="s">
        <v>4</v>
      </c>
      <c r="U3" s="8" t="s">
        <v>5</v>
      </c>
      <c r="V3" s="8" t="s">
        <v>4</v>
      </c>
      <c r="W3" s="8" t="s">
        <v>5</v>
      </c>
    </row>
    <row r="4" spans="1:35" s="9" customFormat="1" ht="15">
      <c r="A4" s="61" t="s">
        <v>91</v>
      </c>
      <c r="B4" s="10">
        <v>306</v>
      </c>
      <c r="C4" s="11">
        <f>B4/B$9</f>
        <v>0.4090909090909091</v>
      </c>
      <c r="D4" s="10">
        <v>305</v>
      </c>
      <c r="E4" s="11">
        <f>D4/D$9</f>
        <v>0.39253539253539255</v>
      </c>
      <c r="F4" s="12">
        <v>449</v>
      </c>
      <c r="G4" s="11">
        <f>F4/F$9</f>
        <v>0.47664543524416136</v>
      </c>
      <c r="H4" s="12">
        <v>390</v>
      </c>
      <c r="I4" s="11">
        <f>H4/H$9</f>
        <v>0.45614035087719296</v>
      </c>
      <c r="J4" s="12">
        <v>415</v>
      </c>
      <c r="K4" s="11">
        <f>J4/J$9</f>
        <v>0.4265159301130524</v>
      </c>
      <c r="L4" s="12">
        <v>423</v>
      </c>
      <c r="M4" s="11">
        <f>L4/L$9</f>
        <v>0.4383419689119171</v>
      </c>
      <c r="N4" s="12">
        <v>426</v>
      </c>
      <c r="O4" s="11">
        <f>N4/N$9</f>
        <v>0.39664804469273746</v>
      </c>
      <c r="P4" s="13">
        <v>423</v>
      </c>
      <c r="Q4" s="11">
        <f>P4/P$9</f>
        <v>0.3998109640831758</v>
      </c>
      <c r="R4" s="14">
        <v>387</v>
      </c>
      <c r="S4" s="11">
        <f>R4/R$9</f>
        <v>0.3293617021276596</v>
      </c>
      <c r="T4" s="14">
        <v>347</v>
      </c>
      <c r="U4" s="11">
        <f>T4/T$9</f>
        <v>0.27003891050583656</v>
      </c>
      <c r="V4" s="14">
        <v>344</v>
      </c>
      <c r="W4" s="11">
        <f>V4/V$9</f>
        <v>0.2819672131147541</v>
      </c>
      <c r="X4" s="15" t="s">
        <v>69</v>
      </c>
      <c r="Y4" s="16">
        <v>1998</v>
      </c>
      <c r="Z4" s="16">
        <v>1999</v>
      </c>
      <c r="AA4" s="16">
        <v>2000</v>
      </c>
      <c r="AB4" s="16">
        <v>2001</v>
      </c>
      <c r="AC4" s="16">
        <v>2002</v>
      </c>
      <c r="AD4" s="16">
        <v>2003</v>
      </c>
      <c r="AE4" s="16">
        <v>2004</v>
      </c>
      <c r="AF4" s="16">
        <v>2005</v>
      </c>
      <c r="AG4" s="16">
        <v>2006</v>
      </c>
      <c r="AH4" s="16">
        <v>2007</v>
      </c>
      <c r="AI4" s="16">
        <v>2008</v>
      </c>
    </row>
    <row r="5" spans="1:35" s="9" customFormat="1" ht="15">
      <c r="A5" s="61" t="s">
        <v>78</v>
      </c>
      <c r="B5" s="10">
        <v>427</v>
      </c>
      <c r="C5" s="11">
        <v>0.65</v>
      </c>
      <c r="D5" s="10">
        <v>449</v>
      </c>
      <c r="E5" s="11">
        <f>D5/D$9</f>
        <v>0.5778635778635779</v>
      </c>
      <c r="F5" s="12">
        <v>464</v>
      </c>
      <c r="G5" s="11">
        <f>F5/F$9</f>
        <v>0.49256900212314225</v>
      </c>
      <c r="H5" s="12">
        <v>439</v>
      </c>
      <c r="I5" s="11">
        <f>H5/H$9</f>
        <v>0.5134502923976608</v>
      </c>
      <c r="J5" s="12">
        <v>532</v>
      </c>
      <c r="K5" s="11">
        <f>J5/J$9</f>
        <v>0.5467625899280576</v>
      </c>
      <c r="L5" s="12">
        <v>512</v>
      </c>
      <c r="M5" s="11">
        <f>L5/L$9</f>
        <v>0.5305699481865285</v>
      </c>
      <c r="N5" s="17">
        <v>611</v>
      </c>
      <c r="O5" s="11">
        <f>N5/N$9</f>
        <v>0.568901303538175</v>
      </c>
      <c r="P5" s="17">
        <v>608</v>
      </c>
      <c r="Q5" s="11">
        <f>P5/P$9</f>
        <v>0.5746691871455577</v>
      </c>
      <c r="R5" s="14">
        <v>743</v>
      </c>
      <c r="S5" s="11">
        <f>R5/R$9</f>
        <v>0.6323404255319149</v>
      </c>
      <c r="T5" s="14">
        <v>883</v>
      </c>
      <c r="U5" s="11">
        <f>T5/T$9</f>
        <v>0.68715953307393</v>
      </c>
      <c r="V5" s="14">
        <v>814</v>
      </c>
      <c r="W5" s="11">
        <f>V5/V$9</f>
        <v>0.6672131147540984</v>
      </c>
      <c r="X5" s="15"/>
      <c r="Y5" s="15" t="s">
        <v>68</v>
      </c>
      <c r="Z5" s="15" t="s">
        <v>68</v>
      </c>
      <c r="AA5" s="15" t="s">
        <v>68</v>
      </c>
      <c r="AB5" s="15" t="s">
        <v>68</v>
      </c>
      <c r="AC5" s="15" t="s">
        <v>68</v>
      </c>
      <c r="AD5" s="15" t="s">
        <v>68</v>
      </c>
      <c r="AE5" s="15" t="s">
        <v>68</v>
      </c>
      <c r="AF5" s="15" t="s">
        <v>68</v>
      </c>
      <c r="AG5" s="15" t="s">
        <v>68</v>
      </c>
      <c r="AH5" s="15" t="s">
        <v>68</v>
      </c>
      <c r="AI5" s="15" t="s">
        <v>68</v>
      </c>
    </row>
    <row r="6" spans="1:35" s="9" customFormat="1" ht="15.75">
      <c r="A6" s="61" t="s">
        <v>90</v>
      </c>
      <c r="B6" s="10">
        <v>11</v>
      </c>
      <c r="C6" s="11">
        <f>B6/B$9</f>
        <v>0.014705882352941176</v>
      </c>
      <c r="D6" s="10">
        <v>14</v>
      </c>
      <c r="E6" s="11">
        <f>D6/D$9</f>
        <v>0.018018018018018018</v>
      </c>
      <c r="F6" s="12">
        <v>15</v>
      </c>
      <c r="G6" s="11">
        <f>F6/F$9</f>
        <v>0.01592356687898089</v>
      </c>
      <c r="H6" s="12">
        <v>17</v>
      </c>
      <c r="I6" s="11">
        <f>H6/H$9</f>
        <v>0.019883040935672516</v>
      </c>
      <c r="J6" s="12">
        <v>20</v>
      </c>
      <c r="K6" s="11">
        <f>J6/J$9</f>
        <v>0.020554984583761562</v>
      </c>
      <c r="L6" s="12">
        <v>23</v>
      </c>
      <c r="M6" s="11">
        <f>L6/L$9</f>
        <v>0.02383419689119171</v>
      </c>
      <c r="N6" s="12">
        <v>25</v>
      </c>
      <c r="O6" s="11">
        <f>N6/N$9</f>
        <v>0.023277467411545624</v>
      </c>
      <c r="P6" s="13">
        <v>17</v>
      </c>
      <c r="Q6" s="11">
        <f>P6/P$9</f>
        <v>0.01606805293005671</v>
      </c>
      <c r="R6" s="14">
        <v>37</v>
      </c>
      <c r="S6" s="11">
        <f>R6/R$9</f>
        <v>0.03148936170212766</v>
      </c>
      <c r="T6" s="14">
        <v>40</v>
      </c>
      <c r="U6" s="11">
        <f>T6/T$9</f>
        <v>0.0311284046692607</v>
      </c>
      <c r="V6" s="14">
        <v>43</v>
      </c>
      <c r="W6" s="11">
        <f>V6/V$9</f>
        <v>0.03524590163934426</v>
      </c>
      <c r="X6" s="15" t="s">
        <v>74</v>
      </c>
      <c r="Y6" s="18">
        <v>0.41</v>
      </c>
      <c r="Z6" s="18">
        <v>0.39</v>
      </c>
      <c r="AA6" s="18">
        <v>0.48</v>
      </c>
      <c r="AB6" s="18">
        <v>0.46</v>
      </c>
      <c r="AC6" s="18">
        <v>0.43</v>
      </c>
      <c r="AD6" s="18">
        <v>0.44</v>
      </c>
      <c r="AE6" s="18">
        <v>0.4</v>
      </c>
      <c r="AF6" s="18">
        <v>0.4</v>
      </c>
      <c r="AG6" s="18">
        <v>0.33</v>
      </c>
      <c r="AH6" s="19">
        <v>0.27</v>
      </c>
      <c r="AI6" s="18">
        <v>0.28</v>
      </c>
    </row>
    <row r="7" spans="1:35" s="9" customFormat="1" ht="15.75" customHeight="1">
      <c r="A7" s="61" t="s">
        <v>80</v>
      </c>
      <c r="B7" s="10">
        <v>4</v>
      </c>
      <c r="C7" s="11">
        <f>B7/B$9</f>
        <v>0.0053475935828877</v>
      </c>
      <c r="D7" s="10">
        <v>9</v>
      </c>
      <c r="E7" s="11">
        <f>D7/D$9</f>
        <v>0.011583011583011582</v>
      </c>
      <c r="F7" s="12">
        <v>14</v>
      </c>
      <c r="G7" s="11">
        <f>F7/F$9</f>
        <v>0.014861995753715499</v>
      </c>
      <c r="H7" s="12">
        <v>9</v>
      </c>
      <c r="I7" s="11">
        <f>H7/H$9</f>
        <v>0.010526315789473684</v>
      </c>
      <c r="J7" s="12">
        <v>6</v>
      </c>
      <c r="K7" s="11">
        <f>J7/J$9</f>
        <v>0.006166495375128468</v>
      </c>
      <c r="L7" s="12">
        <v>7</v>
      </c>
      <c r="M7" s="11">
        <f>L7/L$9</f>
        <v>0.007253886010362694</v>
      </c>
      <c r="N7" s="12">
        <v>12</v>
      </c>
      <c r="O7" s="11">
        <f>N7/N$9</f>
        <v>0.0111731843575419</v>
      </c>
      <c r="P7" s="13">
        <v>10</v>
      </c>
      <c r="Q7" s="11">
        <f>P7/P$9</f>
        <v>0.00945179584120983</v>
      </c>
      <c r="R7" s="14">
        <v>8</v>
      </c>
      <c r="S7" s="11">
        <f>R7/R$9</f>
        <v>0.006808510638297872</v>
      </c>
      <c r="T7" s="14">
        <v>15</v>
      </c>
      <c r="U7" s="11">
        <f>T7/T$9</f>
        <v>0.011673151750972763</v>
      </c>
      <c r="V7" s="14">
        <v>19</v>
      </c>
      <c r="W7" s="11">
        <f>V7/V$9</f>
        <v>0.01557377049180328</v>
      </c>
      <c r="X7" s="15" t="s">
        <v>86</v>
      </c>
      <c r="Y7" s="18">
        <v>0.57</v>
      </c>
      <c r="Z7" s="18">
        <v>0.58</v>
      </c>
      <c r="AA7" s="18">
        <v>0.49</v>
      </c>
      <c r="AB7" s="18">
        <v>0.51</v>
      </c>
      <c r="AC7" s="18">
        <v>0.55</v>
      </c>
      <c r="AD7" s="18">
        <v>0.53</v>
      </c>
      <c r="AE7" s="18">
        <v>0.57</v>
      </c>
      <c r="AF7" s="18">
        <v>0.57</v>
      </c>
      <c r="AG7" s="18">
        <v>0.63</v>
      </c>
      <c r="AH7" s="19">
        <v>0.69</v>
      </c>
      <c r="AI7" s="18">
        <v>0.67</v>
      </c>
    </row>
    <row r="8" spans="1:35" s="9" customFormat="1" ht="1.5" customHeight="1">
      <c r="A8" s="61"/>
      <c r="B8" s="10"/>
      <c r="C8" s="11"/>
      <c r="D8" s="10"/>
      <c r="E8" s="11"/>
      <c r="F8" s="12"/>
      <c r="G8" s="11"/>
      <c r="H8" s="12"/>
      <c r="I8" s="11"/>
      <c r="J8" s="12"/>
      <c r="K8" s="11"/>
      <c r="L8" s="12"/>
      <c r="M8" s="11"/>
      <c r="N8" s="12"/>
      <c r="O8" s="11"/>
      <c r="P8" s="13"/>
      <c r="Q8" s="11"/>
      <c r="R8" s="11"/>
      <c r="S8" s="11"/>
      <c r="T8" s="11"/>
      <c r="U8" s="11"/>
      <c r="V8" s="11"/>
      <c r="W8" s="11"/>
      <c r="X8" s="15" t="s">
        <v>84</v>
      </c>
      <c r="Y8" s="18">
        <v>0.01</v>
      </c>
      <c r="Z8" s="18">
        <v>0.02</v>
      </c>
      <c r="AA8" s="18">
        <v>0.02</v>
      </c>
      <c r="AB8" s="18">
        <v>0.02</v>
      </c>
      <c r="AC8" s="18">
        <v>0.02</v>
      </c>
      <c r="AD8" s="18">
        <v>0.02</v>
      </c>
      <c r="AE8" s="18">
        <v>0.02</v>
      </c>
      <c r="AF8" s="18">
        <v>0.02</v>
      </c>
      <c r="AG8" s="18">
        <v>0.03</v>
      </c>
      <c r="AH8" s="19">
        <v>0.03</v>
      </c>
      <c r="AI8" s="18">
        <v>0.04</v>
      </c>
    </row>
    <row r="9" spans="1:35" s="9" customFormat="1" ht="30" customHeight="1">
      <c r="A9" s="61" t="s">
        <v>65</v>
      </c>
      <c r="B9" s="14">
        <f>SUM(B4:B8)</f>
        <v>748</v>
      </c>
      <c r="C9" s="11">
        <f>B9/B11</f>
        <v>0.6684539767649688</v>
      </c>
      <c r="D9" s="14">
        <f>SUM(D4:D8)</f>
        <v>777</v>
      </c>
      <c r="E9" s="11">
        <f>D9/D11</f>
        <v>0.6912811387900356</v>
      </c>
      <c r="F9" s="20">
        <f>SUM(F4:F8)</f>
        <v>942</v>
      </c>
      <c r="G9" s="11">
        <f>F9/F11</f>
        <v>0.7061469265367316</v>
      </c>
      <c r="H9" s="20">
        <f>SUM(H4:H8)</f>
        <v>855</v>
      </c>
      <c r="I9" s="11">
        <f>H9/H11</f>
        <v>0.6438253012048193</v>
      </c>
      <c r="J9" s="20">
        <f>SUM(J4:J8)</f>
        <v>973</v>
      </c>
      <c r="K9" s="11">
        <f>J9/J11</f>
        <v>0.6561024949426838</v>
      </c>
      <c r="L9" s="20">
        <f>SUM(L4:L8)</f>
        <v>965</v>
      </c>
      <c r="M9" s="11">
        <f>L9/L11</f>
        <v>0.6729428172942817</v>
      </c>
      <c r="N9" s="20">
        <f>SUM(N4:N8)</f>
        <v>1074</v>
      </c>
      <c r="O9" s="11">
        <f>N9/N11</f>
        <v>0.7084432717678101</v>
      </c>
      <c r="P9" s="20">
        <f>SUM(P4:P8)</f>
        <v>1058</v>
      </c>
      <c r="Q9" s="11">
        <f>P9/P11</f>
        <v>0.6747448979591837</v>
      </c>
      <c r="R9" s="20">
        <f>SUM(R4:R8)</f>
        <v>1175</v>
      </c>
      <c r="S9" s="11">
        <f>R9/R11</f>
        <v>0.7389937106918238</v>
      </c>
      <c r="T9" s="20">
        <f>SUM(T4:T8)</f>
        <v>1285</v>
      </c>
      <c r="U9" s="11">
        <f>T9/T11</f>
        <v>0.7347055460263008</v>
      </c>
      <c r="V9" s="20">
        <f>SUM(V4:V8)</f>
        <v>1220</v>
      </c>
      <c r="W9" s="11">
        <f>V9/V11</f>
        <v>0.6827084499160604</v>
      </c>
      <c r="X9" s="15" t="s">
        <v>85</v>
      </c>
      <c r="Y9" s="18">
        <v>0.01</v>
      </c>
      <c r="Z9" s="18">
        <v>0.01</v>
      </c>
      <c r="AA9" s="18">
        <v>0.01</v>
      </c>
      <c r="AB9" s="18">
        <v>0.01</v>
      </c>
      <c r="AC9" s="18">
        <v>0.01</v>
      </c>
      <c r="AD9" s="18">
        <v>0.01</v>
      </c>
      <c r="AE9" s="18">
        <v>0.01</v>
      </c>
      <c r="AF9" s="18">
        <v>0.01</v>
      </c>
      <c r="AG9" s="18">
        <v>0.01</v>
      </c>
      <c r="AH9" s="19">
        <v>0.01</v>
      </c>
      <c r="AI9" s="18">
        <v>0.02</v>
      </c>
    </row>
    <row r="10" spans="1:35" s="25" customFormat="1" ht="24">
      <c r="A10" s="62" t="s">
        <v>76</v>
      </c>
      <c r="B10" s="21">
        <f>B11-B9</f>
        <v>371</v>
      </c>
      <c r="C10" s="11">
        <f>B10/B11</f>
        <v>0.3315460232350313</v>
      </c>
      <c r="D10" s="21">
        <f>D11-D9</f>
        <v>347</v>
      </c>
      <c r="E10" s="11">
        <f>D10/D11</f>
        <v>0.3087188612099644</v>
      </c>
      <c r="F10" s="21">
        <f>F11-F9</f>
        <v>392</v>
      </c>
      <c r="G10" s="11">
        <f>F10/F11</f>
        <v>0.2938530734632684</v>
      </c>
      <c r="H10" s="21">
        <f>H11-H9</f>
        <v>473</v>
      </c>
      <c r="I10" s="11">
        <f>H10/H11</f>
        <v>0.3561746987951807</v>
      </c>
      <c r="J10" s="21">
        <f>J11-J9</f>
        <v>510</v>
      </c>
      <c r="K10" s="11">
        <f>J10/J11</f>
        <v>0.34389750505731626</v>
      </c>
      <c r="L10" s="21">
        <f>L11-L9</f>
        <v>469</v>
      </c>
      <c r="M10" s="11">
        <f>L10/L11</f>
        <v>0.32705718270571826</v>
      </c>
      <c r="N10" s="21">
        <f>N11-N9</f>
        <v>442</v>
      </c>
      <c r="O10" s="11">
        <f>N10/N11</f>
        <v>0.29155672823219</v>
      </c>
      <c r="P10" s="21">
        <f>P11-P9</f>
        <v>510</v>
      </c>
      <c r="Q10" s="11">
        <f>P10/P11</f>
        <v>0.3252551020408163</v>
      </c>
      <c r="R10" s="21">
        <f>R11-R9</f>
        <v>415</v>
      </c>
      <c r="S10" s="11">
        <f>R10/R11</f>
        <v>0.2610062893081761</v>
      </c>
      <c r="T10" s="21">
        <f>T11-T9</f>
        <v>464</v>
      </c>
      <c r="U10" s="11">
        <f>T10/T11</f>
        <v>0.2652944539736993</v>
      </c>
      <c r="V10" s="21">
        <f>V11-V9</f>
        <v>567</v>
      </c>
      <c r="W10" s="11">
        <f>V10/V11</f>
        <v>0.31729155008393956</v>
      </c>
      <c r="X10" s="22"/>
      <c r="Y10" s="18"/>
      <c r="Z10" s="18"/>
      <c r="AA10" s="23"/>
      <c r="AB10" s="23"/>
      <c r="AC10" s="23"/>
      <c r="AD10" s="23"/>
      <c r="AE10" s="23"/>
      <c r="AF10" s="24"/>
      <c r="AG10" s="24"/>
      <c r="AH10" s="24"/>
      <c r="AI10" s="24"/>
    </row>
    <row r="11" spans="1:35" s="30" customFormat="1" ht="24">
      <c r="A11" s="61" t="s">
        <v>66</v>
      </c>
      <c r="B11" s="26">
        <v>1119</v>
      </c>
      <c r="C11" s="11">
        <v>1</v>
      </c>
      <c r="D11" s="26">
        <v>1124</v>
      </c>
      <c r="E11" s="11">
        <f>SUM(E9:E10)</f>
        <v>1</v>
      </c>
      <c r="F11" s="27">
        <v>1334</v>
      </c>
      <c r="G11" s="11">
        <f>SUM(G9:G10)</f>
        <v>1</v>
      </c>
      <c r="H11" s="27">
        <v>1328</v>
      </c>
      <c r="I11" s="11">
        <f>SUM(I9:I10)</f>
        <v>1</v>
      </c>
      <c r="J11" s="27">
        <v>1483</v>
      </c>
      <c r="K11" s="11">
        <f>SUM(K9:K10)</f>
        <v>1</v>
      </c>
      <c r="L11" s="27">
        <v>1434</v>
      </c>
      <c r="M11" s="11">
        <f>SUM(M9:M10)</f>
        <v>1</v>
      </c>
      <c r="N11" s="27">
        <v>1516</v>
      </c>
      <c r="O11" s="11">
        <f>SUM(O9:O10)</f>
        <v>1</v>
      </c>
      <c r="P11" s="28">
        <v>1568</v>
      </c>
      <c r="Q11" s="11">
        <f>SUM(Q9:Q10)</f>
        <v>1</v>
      </c>
      <c r="R11" s="17">
        <v>1590</v>
      </c>
      <c r="S11" s="11">
        <f>SUM(S9:S10)</f>
        <v>1</v>
      </c>
      <c r="T11" s="17">
        <v>1749</v>
      </c>
      <c r="U11" s="11">
        <f>SUM(U9:U10)</f>
        <v>1</v>
      </c>
      <c r="V11" s="17">
        <v>1787</v>
      </c>
      <c r="W11" s="11">
        <f>SUM(W9:W10)</f>
        <v>1</v>
      </c>
      <c r="X11" s="29"/>
      <c r="Y11" s="23">
        <f aca="true" t="shared" si="0" ref="Y11:AI11">SUM(Y6:Y9)</f>
        <v>1</v>
      </c>
      <c r="Z11" s="23">
        <f t="shared" si="0"/>
        <v>1</v>
      </c>
      <c r="AA11" s="23">
        <f t="shared" si="0"/>
        <v>1</v>
      </c>
      <c r="AB11" s="23">
        <f t="shared" si="0"/>
        <v>1</v>
      </c>
      <c r="AC11" s="23">
        <f t="shared" si="0"/>
        <v>1.01</v>
      </c>
      <c r="AD11" s="23">
        <f t="shared" si="0"/>
        <v>1</v>
      </c>
      <c r="AE11" s="23">
        <f t="shared" si="0"/>
        <v>1</v>
      </c>
      <c r="AF11" s="23">
        <f t="shared" si="0"/>
        <v>1</v>
      </c>
      <c r="AG11" s="23">
        <f t="shared" si="0"/>
        <v>1</v>
      </c>
      <c r="AH11" s="23">
        <f t="shared" si="0"/>
        <v>1</v>
      </c>
      <c r="AI11" s="23">
        <f t="shared" si="0"/>
        <v>1.01</v>
      </c>
    </row>
    <row r="13" spans="1:35" s="1" customFormat="1" ht="42" customHeight="1">
      <c r="A13" s="64"/>
      <c r="B13" s="31"/>
      <c r="C13" s="32"/>
      <c r="D13" s="31"/>
      <c r="E13" s="32"/>
      <c r="F13" s="33"/>
      <c r="G13" s="34"/>
      <c r="H13" s="33"/>
      <c r="I13" s="34"/>
      <c r="J13" s="33"/>
      <c r="K13" s="34"/>
      <c r="L13" s="33"/>
      <c r="M13" s="34"/>
      <c r="N13" s="33"/>
      <c r="O13" s="34"/>
      <c r="P13" s="33"/>
      <c r="Q13" s="33"/>
      <c r="R13" s="33"/>
      <c r="S13" s="33"/>
      <c r="T13" s="33"/>
      <c r="U13" s="33"/>
      <c r="V13" s="33"/>
      <c r="W13" s="33"/>
      <c r="X13" s="35"/>
      <c r="Y13" s="18"/>
      <c r="Z13" s="18"/>
      <c r="AA13" s="23"/>
      <c r="AB13" s="23"/>
      <c r="AC13" s="23"/>
      <c r="AD13" s="23"/>
      <c r="AE13" s="23"/>
      <c r="AF13" s="24"/>
      <c r="AG13" s="36"/>
      <c r="AH13" s="36"/>
      <c r="AI13" s="36"/>
    </row>
    <row r="14" spans="1:35" s="1" customFormat="1" ht="15.75">
      <c r="A14" s="64"/>
      <c r="B14" s="33"/>
      <c r="C14" s="37"/>
      <c r="D14" s="33"/>
      <c r="E14" s="37"/>
      <c r="F14" s="33"/>
      <c r="G14" s="34"/>
      <c r="H14" s="33"/>
      <c r="I14" s="34"/>
      <c r="J14" s="33"/>
      <c r="K14" s="34"/>
      <c r="L14" s="33"/>
      <c r="M14" s="34"/>
      <c r="N14" s="33"/>
      <c r="O14" s="34"/>
      <c r="P14" s="33"/>
      <c r="Q14" s="33"/>
      <c r="R14" s="33"/>
      <c r="S14" s="33"/>
      <c r="T14" s="33"/>
      <c r="U14" s="33"/>
      <c r="V14" s="33"/>
      <c r="W14" s="33"/>
      <c r="X14" s="35"/>
      <c r="Y14" s="18"/>
      <c r="Z14" s="18"/>
      <c r="AA14" s="23"/>
      <c r="AB14" s="23"/>
      <c r="AC14" s="23"/>
      <c r="AD14" s="23"/>
      <c r="AE14" s="23"/>
      <c r="AF14" s="24"/>
      <c r="AG14" s="36"/>
      <c r="AH14" s="36"/>
      <c r="AI14" s="36"/>
    </row>
    <row r="15" spans="1:35" s="1" customFormat="1" ht="15.75">
      <c r="A15" s="64"/>
      <c r="B15" s="33"/>
      <c r="C15" s="37"/>
      <c r="D15" s="33"/>
      <c r="E15" s="37"/>
      <c r="F15" s="33"/>
      <c r="G15" s="34"/>
      <c r="H15" s="33"/>
      <c r="I15" s="34"/>
      <c r="J15" s="33"/>
      <c r="K15" s="34"/>
      <c r="L15" s="33"/>
      <c r="M15" s="34"/>
      <c r="N15" s="33"/>
      <c r="O15" s="34"/>
      <c r="P15" s="33"/>
      <c r="Q15" s="33"/>
      <c r="R15" s="33"/>
      <c r="S15" s="33"/>
      <c r="T15" s="33"/>
      <c r="U15" s="33"/>
      <c r="V15" s="33"/>
      <c r="W15" s="33"/>
      <c r="X15" s="35"/>
      <c r="Y15" s="18"/>
      <c r="Z15" s="18"/>
      <c r="AA15" s="23"/>
      <c r="AB15" s="23"/>
      <c r="AC15" s="23"/>
      <c r="AD15" s="23"/>
      <c r="AE15" s="23"/>
      <c r="AF15" s="24"/>
      <c r="AG15" s="36"/>
      <c r="AH15" s="36"/>
      <c r="AI15" s="36"/>
    </row>
    <row r="16" spans="1:35" s="1" customFormat="1" ht="12.75">
      <c r="A16" s="64"/>
      <c r="B16" s="33"/>
      <c r="C16" s="37"/>
      <c r="D16" s="33"/>
      <c r="E16" s="37"/>
      <c r="F16" s="33"/>
      <c r="G16" s="34"/>
      <c r="H16" s="33"/>
      <c r="I16" s="34"/>
      <c r="J16" s="33"/>
      <c r="K16" s="34"/>
      <c r="L16" s="33"/>
      <c r="M16" s="34"/>
      <c r="N16" s="33"/>
      <c r="O16" s="34"/>
      <c r="P16" s="33"/>
      <c r="Q16" s="33"/>
      <c r="R16" s="33"/>
      <c r="S16" s="33"/>
      <c r="T16" s="33"/>
      <c r="U16" s="33"/>
      <c r="V16" s="33"/>
      <c r="W16" s="33"/>
      <c r="X16" s="35"/>
      <c r="Y16" s="35"/>
      <c r="Z16" s="35"/>
      <c r="AA16" s="35"/>
      <c r="AB16" s="35"/>
      <c r="AC16" s="35"/>
      <c r="AD16" s="35"/>
      <c r="AE16" s="35"/>
      <c r="AF16" s="35"/>
      <c r="AG16" s="38"/>
      <c r="AH16" s="38"/>
      <c r="AI16" s="38"/>
    </row>
    <row r="17" spans="1:35" s="1" customFormat="1" ht="12.75">
      <c r="A17" s="64"/>
      <c r="B17" s="33"/>
      <c r="C17" s="37"/>
      <c r="D17" s="33"/>
      <c r="E17" s="37"/>
      <c r="F17" s="33"/>
      <c r="G17" s="34"/>
      <c r="H17" s="33"/>
      <c r="I17" s="34"/>
      <c r="J17" s="33"/>
      <c r="K17" s="34"/>
      <c r="L17" s="33"/>
      <c r="M17" s="34"/>
      <c r="N17" s="33"/>
      <c r="O17" s="34"/>
      <c r="P17" s="33"/>
      <c r="Q17" s="33"/>
      <c r="R17" s="33"/>
      <c r="S17" s="33"/>
      <c r="T17" s="33"/>
      <c r="U17" s="33"/>
      <c r="V17" s="33"/>
      <c r="W17" s="33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</row>
    <row r="18" spans="1:35" ht="12.75">
      <c r="A18" s="65"/>
      <c r="B18" s="41"/>
      <c r="C18" s="41"/>
      <c r="D18" s="41"/>
      <c r="E18" s="41"/>
      <c r="F18" s="41"/>
      <c r="G18" s="41"/>
      <c r="H18" s="42"/>
      <c r="I18" s="41"/>
      <c r="J18" s="42"/>
      <c r="K18" s="41"/>
      <c r="L18" s="41"/>
      <c r="M18" s="41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4"/>
      <c r="Y18" s="44"/>
      <c r="Z18" s="44"/>
      <c r="AA18" s="44"/>
      <c r="AB18" s="39"/>
      <c r="AC18" s="39"/>
      <c r="AD18" s="39"/>
      <c r="AE18" s="39"/>
      <c r="AF18" s="39"/>
      <c r="AG18" s="39"/>
      <c r="AH18" s="39"/>
      <c r="AI18" s="39"/>
    </row>
    <row r="19" spans="1:35" ht="12.75">
      <c r="A19" s="65"/>
      <c r="B19" s="41"/>
      <c r="C19" s="41"/>
      <c r="D19" s="41"/>
      <c r="E19" s="41"/>
      <c r="F19" s="41"/>
      <c r="G19" s="41"/>
      <c r="H19" s="41"/>
      <c r="I19" s="41"/>
      <c r="J19" s="42"/>
      <c r="K19" s="41"/>
      <c r="L19" s="41"/>
      <c r="M19" s="41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4" t="s">
        <v>2</v>
      </c>
      <c r="Y19" s="39">
        <v>1</v>
      </c>
      <c r="Z19" s="39">
        <v>1</v>
      </c>
      <c r="AA19" s="39">
        <v>1</v>
      </c>
      <c r="AB19" s="39">
        <v>1</v>
      </c>
      <c r="AC19" s="39">
        <v>1</v>
      </c>
      <c r="AD19" s="39">
        <v>1</v>
      </c>
      <c r="AE19" s="39">
        <v>1</v>
      </c>
      <c r="AF19" s="39">
        <v>1</v>
      </c>
      <c r="AG19" s="39">
        <v>1</v>
      </c>
      <c r="AH19" s="39">
        <v>1</v>
      </c>
      <c r="AI19" s="39">
        <v>1</v>
      </c>
    </row>
    <row r="20" spans="1:35" ht="12.75">
      <c r="A20" s="65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5"/>
      <c r="AC20" s="45"/>
      <c r="AD20" s="43"/>
      <c r="AE20" s="43"/>
      <c r="AF20" s="43"/>
      <c r="AG20" s="43"/>
      <c r="AH20" s="43"/>
      <c r="AI20" s="43"/>
    </row>
    <row r="21" spans="1:35" ht="12.75">
      <c r="A21" s="65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5"/>
      <c r="AD21" s="43"/>
      <c r="AE21" s="43"/>
      <c r="AF21" s="43"/>
      <c r="AG21" s="43"/>
      <c r="AH21" s="43"/>
      <c r="AI21" s="43"/>
    </row>
    <row r="22" spans="1:35" ht="12.75">
      <c r="A22" s="65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3"/>
      <c r="O22" s="43"/>
      <c r="P22" s="43"/>
      <c r="Q22" s="43"/>
      <c r="R22" s="43"/>
      <c r="S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</row>
    <row r="23" spans="1:35" ht="12.75">
      <c r="A23" s="65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4" t="s">
        <v>70</v>
      </c>
      <c r="Y23" s="46">
        <v>1998</v>
      </c>
      <c r="Z23" s="46">
        <v>1999</v>
      </c>
      <c r="AA23" s="46">
        <v>2000</v>
      </c>
      <c r="AB23" s="46">
        <v>2001</v>
      </c>
      <c r="AC23" s="46">
        <v>2002</v>
      </c>
      <c r="AD23" s="47">
        <v>2003</v>
      </c>
      <c r="AE23" s="47">
        <v>2004</v>
      </c>
      <c r="AF23" s="47">
        <v>2005</v>
      </c>
      <c r="AG23" s="47">
        <v>2006</v>
      </c>
      <c r="AH23" s="47">
        <v>2007</v>
      </c>
      <c r="AI23" s="47">
        <v>2008</v>
      </c>
    </row>
    <row r="24" spans="1:35" ht="12.75">
      <c r="A24" s="65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4"/>
      <c r="Y24" s="44" t="s">
        <v>68</v>
      </c>
      <c r="Z24" s="44" t="s">
        <v>68</v>
      </c>
      <c r="AA24" s="44" t="s">
        <v>68</v>
      </c>
      <c r="AB24" s="44" t="s">
        <v>68</v>
      </c>
      <c r="AC24" s="44" t="s">
        <v>68</v>
      </c>
      <c r="AD24" s="44" t="s">
        <v>68</v>
      </c>
      <c r="AE24" s="44" t="s">
        <v>68</v>
      </c>
      <c r="AF24" s="44" t="s">
        <v>68</v>
      </c>
      <c r="AG24" s="44" t="s">
        <v>68</v>
      </c>
      <c r="AH24" s="44" t="s">
        <v>68</v>
      </c>
      <c r="AI24" s="44" t="s">
        <v>68</v>
      </c>
    </row>
    <row r="25" spans="1:35" ht="15.75">
      <c r="A25" s="65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4" t="s">
        <v>71</v>
      </c>
      <c r="Y25" s="18">
        <v>0.14</v>
      </c>
      <c r="Z25" s="18">
        <v>0.16</v>
      </c>
      <c r="AA25" s="18">
        <v>0.22</v>
      </c>
      <c r="AB25" s="18">
        <v>0.22</v>
      </c>
      <c r="AC25" s="18">
        <v>0.2255285826155051</v>
      </c>
      <c r="AD25" s="18">
        <v>0.26</v>
      </c>
      <c r="AE25" s="18">
        <v>0.25</v>
      </c>
      <c r="AF25" s="18">
        <v>0.25</v>
      </c>
      <c r="AG25" s="18">
        <v>0.28</v>
      </c>
      <c r="AH25" s="18">
        <v>0.26</v>
      </c>
      <c r="AI25" s="18">
        <v>0.28</v>
      </c>
    </row>
    <row r="26" spans="1:35" ht="15.75">
      <c r="A26" s="65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3" t="s">
        <v>72</v>
      </c>
      <c r="O26" s="43"/>
      <c r="P26" s="43"/>
      <c r="Q26" s="43"/>
      <c r="R26" s="43"/>
      <c r="S26" s="43"/>
      <c r="T26" s="43"/>
      <c r="U26" s="43"/>
      <c r="V26" s="43"/>
      <c r="W26" s="43"/>
      <c r="X26" s="44" t="s">
        <v>87</v>
      </c>
      <c r="Y26" s="18">
        <v>0.23</v>
      </c>
      <c r="Z26" s="18">
        <v>0.2</v>
      </c>
      <c r="AA26" s="18">
        <v>0.22</v>
      </c>
      <c r="AB26" s="18">
        <v>0.22</v>
      </c>
      <c r="AC26" s="18">
        <v>0.24</v>
      </c>
      <c r="AD26" s="18">
        <v>0.21</v>
      </c>
      <c r="AE26" s="18">
        <v>0.24</v>
      </c>
      <c r="AF26" s="18">
        <v>0.22</v>
      </c>
      <c r="AG26" s="18">
        <v>0.24</v>
      </c>
      <c r="AH26" s="18">
        <v>0.29</v>
      </c>
      <c r="AI26" s="18">
        <v>0.31</v>
      </c>
    </row>
    <row r="27" spans="1:35" ht="15.75">
      <c r="A27" s="65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4" t="s">
        <v>88</v>
      </c>
      <c r="Y27" s="18">
        <v>0.33</v>
      </c>
      <c r="Z27" s="18">
        <v>0.31</v>
      </c>
      <c r="AA27" s="18">
        <v>0.29</v>
      </c>
      <c r="AB27" s="18">
        <v>0.33</v>
      </c>
      <c r="AC27" s="18">
        <v>0.31</v>
      </c>
      <c r="AD27" s="18">
        <v>0.29</v>
      </c>
      <c r="AE27" s="18">
        <v>0.29</v>
      </c>
      <c r="AF27" s="18">
        <v>0.31</v>
      </c>
      <c r="AG27" s="18">
        <v>0.29</v>
      </c>
      <c r="AH27" s="18">
        <v>0.28</v>
      </c>
      <c r="AI27" s="18">
        <v>0.34</v>
      </c>
    </row>
    <row r="28" spans="1:35" ht="15.75">
      <c r="A28" s="65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4" t="s">
        <v>89</v>
      </c>
      <c r="Y28" s="18">
        <v>0.3</v>
      </c>
      <c r="Z28" s="18">
        <v>0.33</v>
      </c>
      <c r="AA28" s="18">
        <v>0.27</v>
      </c>
      <c r="AB28" s="18">
        <v>0.23</v>
      </c>
      <c r="AC28" s="18">
        <v>0.22</v>
      </c>
      <c r="AD28" s="18">
        <v>0.24</v>
      </c>
      <c r="AE28" s="18">
        <v>0.23</v>
      </c>
      <c r="AF28" s="18">
        <v>0.22</v>
      </c>
      <c r="AG28" s="18">
        <v>0.18</v>
      </c>
      <c r="AH28" s="18">
        <v>0.17</v>
      </c>
      <c r="AI28" s="18">
        <v>0.07</v>
      </c>
    </row>
    <row r="29" spans="1:35" ht="12.75">
      <c r="A29" s="65"/>
      <c r="B29" s="41"/>
      <c r="C29" s="41"/>
      <c r="D29" s="41"/>
      <c r="E29" s="41"/>
      <c r="F29" s="42"/>
      <c r="G29" s="41"/>
      <c r="H29" s="42"/>
      <c r="I29" s="41"/>
      <c r="J29" s="42"/>
      <c r="K29" s="41"/>
      <c r="L29" s="41"/>
      <c r="M29" s="41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4"/>
      <c r="Y29" s="39">
        <f aca="true" t="shared" si="1" ref="Y29:AI29">SUM(Y25:Y28)</f>
        <v>1</v>
      </c>
      <c r="Z29" s="39">
        <f t="shared" si="1"/>
        <v>1</v>
      </c>
      <c r="AA29" s="39">
        <f t="shared" si="1"/>
        <v>1</v>
      </c>
      <c r="AB29" s="39">
        <f t="shared" si="1"/>
        <v>1</v>
      </c>
      <c r="AC29" s="39">
        <f t="shared" si="1"/>
        <v>0.9955285826155051</v>
      </c>
      <c r="AD29" s="39">
        <f t="shared" si="1"/>
        <v>1</v>
      </c>
      <c r="AE29" s="39">
        <f t="shared" si="1"/>
        <v>1.01</v>
      </c>
      <c r="AF29" s="39">
        <f t="shared" si="1"/>
        <v>1</v>
      </c>
      <c r="AG29" s="39">
        <f t="shared" si="1"/>
        <v>0.99</v>
      </c>
      <c r="AH29" s="39">
        <f t="shared" si="1"/>
        <v>1</v>
      </c>
      <c r="AI29" s="39">
        <f t="shared" si="1"/>
        <v>1.0000000000000002</v>
      </c>
    </row>
    <row r="30" spans="1:35" ht="12.75">
      <c r="A30" s="65"/>
      <c r="B30" s="41"/>
      <c r="C30" s="41"/>
      <c r="D30" s="41"/>
      <c r="E30" s="41"/>
      <c r="F30" s="41"/>
      <c r="G30" s="41"/>
      <c r="H30" s="41"/>
      <c r="I30" s="41"/>
      <c r="J30" s="42"/>
      <c r="K30" s="41"/>
      <c r="L30" s="41"/>
      <c r="M30" s="41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4" t="s">
        <v>2</v>
      </c>
      <c r="Y30" s="39">
        <v>1</v>
      </c>
      <c r="Z30" s="39">
        <v>1</v>
      </c>
      <c r="AA30" s="39">
        <v>1</v>
      </c>
      <c r="AB30" s="39">
        <v>1</v>
      </c>
      <c r="AC30" s="39">
        <v>1</v>
      </c>
      <c r="AD30" s="48">
        <v>1</v>
      </c>
      <c r="AE30" s="48">
        <v>1</v>
      </c>
      <c r="AF30" s="39">
        <v>1</v>
      </c>
      <c r="AG30" s="39">
        <v>1</v>
      </c>
      <c r="AH30" s="39">
        <v>1</v>
      </c>
      <c r="AI30" s="39">
        <v>1</v>
      </c>
    </row>
    <row r="31" spans="1:35" ht="12.75">
      <c r="A31" s="65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5"/>
      <c r="AB31" s="45"/>
      <c r="AC31" s="45"/>
      <c r="AD31" s="43"/>
      <c r="AE31" s="43"/>
      <c r="AF31" s="43"/>
      <c r="AG31" s="43"/>
      <c r="AH31" s="43"/>
      <c r="AI31" s="43"/>
    </row>
    <row r="32" spans="1:35" ht="12.75">
      <c r="A32" s="65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5"/>
      <c r="AB32" s="45"/>
      <c r="AC32" s="45"/>
      <c r="AD32" s="43"/>
      <c r="AE32" s="43"/>
      <c r="AF32" s="43"/>
      <c r="AG32" s="43"/>
      <c r="AH32" s="43"/>
      <c r="AI32" s="43"/>
    </row>
    <row r="33" spans="1:35" ht="9" customHeight="1">
      <c r="A33" s="65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</row>
    <row r="34" spans="1:23" s="9" customFormat="1" ht="15">
      <c r="A34" s="59" t="s">
        <v>31</v>
      </c>
      <c r="B34" s="40">
        <v>1998</v>
      </c>
      <c r="C34" s="40"/>
      <c r="D34" s="40">
        <v>1999</v>
      </c>
      <c r="E34" s="40"/>
      <c r="F34" s="72">
        <v>2000</v>
      </c>
      <c r="G34" s="72"/>
      <c r="H34" s="72">
        <v>2001</v>
      </c>
      <c r="I34" s="72"/>
      <c r="J34" s="72">
        <v>2002</v>
      </c>
      <c r="K34" s="72"/>
      <c r="L34" s="72">
        <v>2003</v>
      </c>
      <c r="M34" s="72"/>
      <c r="N34" s="72">
        <v>2004</v>
      </c>
      <c r="O34" s="72"/>
      <c r="P34" s="72">
        <v>2005</v>
      </c>
      <c r="Q34" s="72"/>
      <c r="R34" s="72">
        <v>2006</v>
      </c>
      <c r="S34" s="72"/>
      <c r="T34" s="72">
        <v>2007</v>
      </c>
      <c r="U34" s="72"/>
      <c r="V34" s="72">
        <v>2008</v>
      </c>
      <c r="W34" s="72"/>
    </row>
    <row r="35" spans="1:23" s="9" customFormat="1" ht="15">
      <c r="A35" s="60"/>
      <c r="B35" s="8" t="s">
        <v>4</v>
      </c>
      <c r="C35" s="8" t="s">
        <v>5</v>
      </c>
      <c r="D35" s="8" t="s">
        <v>4</v>
      </c>
      <c r="E35" s="8" t="s">
        <v>5</v>
      </c>
      <c r="F35" s="8" t="s">
        <v>4</v>
      </c>
      <c r="G35" s="8" t="s">
        <v>5</v>
      </c>
      <c r="H35" s="8" t="s">
        <v>4</v>
      </c>
      <c r="I35" s="8" t="s">
        <v>5</v>
      </c>
      <c r="J35" s="8" t="s">
        <v>4</v>
      </c>
      <c r="K35" s="8" t="s">
        <v>5</v>
      </c>
      <c r="L35" s="8" t="s">
        <v>4</v>
      </c>
      <c r="M35" s="8" t="s">
        <v>5</v>
      </c>
      <c r="N35" s="8" t="s">
        <v>4</v>
      </c>
      <c r="O35" s="8" t="s">
        <v>5</v>
      </c>
      <c r="P35" s="8" t="s">
        <v>4</v>
      </c>
      <c r="Q35" s="8" t="s">
        <v>5</v>
      </c>
      <c r="R35" s="8" t="s">
        <v>4</v>
      </c>
      <c r="S35" s="8" t="s">
        <v>5</v>
      </c>
      <c r="T35" s="8" t="s">
        <v>4</v>
      </c>
      <c r="U35" s="8" t="s">
        <v>5</v>
      </c>
      <c r="V35" s="8" t="s">
        <v>4</v>
      </c>
      <c r="W35" s="8" t="s">
        <v>5</v>
      </c>
    </row>
    <row r="36" spans="1:23" s="9" customFormat="1" ht="15">
      <c r="A36" s="60" t="s">
        <v>77</v>
      </c>
      <c r="B36" s="10">
        <v>104</v>
      </c>
      <c r="C36" s="11">
        <f>B36/B$40</f>
        <v>0.14073071718538566</v>
      </c>
      <c r="D36" s="10">
        <v>124</v>
      </c>
      <c r="E36" s="11">
        <f>D36/D$40</f>
        <v>0.16272965879265092</v>
      </c>
      <c r="F36" s="12">
        <v>197</v>
      </c>
      <c r="G36" s="11">
        <f>F36/F$40</f>
        <v>0.21864594894561598</v>
      </c>
      <c r="H36" s="12">
        <v>179</v>
      </c>
      <c r="I36" s="11">
        <f>H36/H$40</f>
        <v>0.22263681592039802</v>
      </c>
      <c r="J36" s="12">
        <v>208</v>
      </c>
      <c r="K36" s="11">
        <f>J36/J$40</f>
        <v>0.2275711159737418</v>
      </c>
      <c r="L36" s="12">
        <v>233</v>
      </c>
      <c r="M36" s="11">
        <f>L36/L$40</f>
        <v>0.26268320180383314</v>
      </c>
      <c r="N36" s="12">
        <v>241</v>
      </c>
      <c r="O36" s="11">
        <f>N36/N$40</f>
        <v>0.2454175152749491</v>
      </c>
      <c r="P36" s="13">
        <v>242</v>
      </c>
      <c r="Q36" s="11">
        <f>P36/P$40</f>
        <v>0.24543610547667344</v>
      </c>
      <c r="R36" s="13">
        <v>332</v>
      </c>
      <c r="S36" s="11">
        <f>R36/R$40</f>
        <v>0.28351836037574724</v>
      </c>
      <c r="T36" s="13">
        <v>328</v>
      </c>
      <c r="U36" s="11">
        <f>T36/T$40</f>
        <v>0.25505443234836706</v>
      </c>
      <c r="V36" s="13">
        <v>352</v>
      </c>
      <c r="W36" s="11">
        <f>V36/V$40</f>
        <v>0.2841000807102502</v>
      </c>
    </row>
    <row r="37" spans="1:23" s="9" customFormat="1" ht="15">
      <c r="A37" s="60" t="s">
        <v>92</v>
      </c>
      <c r="B37" s="10">
        <v>170</v>
      </c>
      <c r="C37" s="11">
        <f>B37/B$40</f>
        <v>0.23004059539918809</v>
      </c>
      <c r="D37" s="10">
        <v>156</v>
      </c>
      <c r="E37" s="11">
        <f>D37/D$40</f>
        <v>0.2047244094488189</v>
      </c>
      <c r="F37" s="12">
        <v>201</v>
      </c>
      <c r="G37" s="11">
        <f>F37/F$40</f>
        <v>0.22308546059933407</v>
      </c>
      <c r="H37" s="12">
        <v>175</v>
      </c>
      <c r="I37" s="11">
        <f>H37/H$40</f>
        <v>0.21766169154228857</v>
      </c>
      <c r="J37" s="12">
        <v>219</v>
      </c>
      <c r="K37" s="11">
        <f>J37/J$40</f>
        <v>0.23960612691466082</v>
      </c>
      <c r="L37" s="12">
        <v>184</v>
      </c>
      <c r="M37" s="11">
        <f>L37/L$40</f>
        <v>0.20744081172491544</v>
      </c>
      <c r="N37" s="12">
        <v>233</v>
      </c>
      <c r="O37" s="11">
        <f>N37/N$40</f>
        <v>0.23727087576374745</v>
      </c>
      <c r="P37" s="17">
        <v>220</v>
      </c>
      <c r="Q37" s="11">
        <f>P37/P$40</f>
        <v>0.2231237322515213</v>
      </c>
      <c r="R37" s="17">
        <v>285</v>
      </c>
      <c r="S37" s="11">
        <f>R37/R$40</f>
        <v>0.24338172502134928</v>
      </c>
      <c r="T37" s="17">
        <v>371</v>
      </c>
      <c r="U37" s="11">
        <f>T37/T$40</f>
        <v>0.2884914463452566</v>
      </c>
      <c r="V37" s="17">
        <v>384</v>
      </c>
      <c r="W37" s="11">
        <f>V37/V$40</f>
        <v>0.3099273607748184</v>
      </c>
    </row>
    <row r="38" spans="1:23" s="9" customFormat="1" ht="15">
      <c r="A38" s="60" t="s">
        <v>93</v>
      </c>
      <c r="B38" s="10">
        <v>241</v>
      </c>
      <c r="C38" s="11">
        <f>B38/B$40</f>
        <v>0.3261163734776725</v>
      </c>
      <c r="D38" s="10">
        <v>234</v>
      </c>
      <c r="E38" s="11">
        <f>D38/D$40</f>
        <v>0.30708661417322836</v>
      </c>
      <c r="F38" s="12">
        <v>261</v>
      </c>
      <c r="G38" s="11">
        <f>F38/F$40</f>
        <v>0.28967813540510545</v>
      </c>
      <c r="H38" s="12">
        <v>263</v>
      </c>
      <c r="I38" s="11">
        <f>H38/H$40</f>
        <v>0.3271144278606965</v>
      </c>
      <c r="J38" s="12">
        <v>282</v>
      </c>
      <c r="K38" s="11">
        <f>J38/J$40</f>
        <v>0.3085339168490153</v>
      </c>
      <c r="L38" s="12">
        <v>260</v>
      </c>
      <c r="M38" s="11">
        <f>L38/L$40</f>
        <v>0.29312288613303267</v>
      </c>
      <c r="N38" s="12">
        <v>284</v>
      </c>
      <c r="O38" s="11">
        <f>N38/N$40</f>
        <v>0.2892057026476578</v>
      </c>
      <c r="P38" s="13">
        <v>307</v>
      </c>
      <c r="Q38" s="11">
        <f>P38/P$40</f>
        <v>0.31135902636916835</v>
      </c>
      <c r="R38" s="13">
        <v>342</v>
      </c>
      <c r="S38" s="11">
        <f>R38/R$40</f>
        <v>0.2920580700256191</v>
      </c>
      <c r="T38" s="13">
        <v>363</v>
      </c>
      <c r="U38" s="11">
        <f>T38/T$40</f>
        <v>0.2822706065318818</v>
      </c>
      <c r="V38" s="13">
        <v>416</v>
      </c>
      <c r="W38" s="11">
        <f>V38/V$40</f>
        <v>0.3357546408393866</v>
      </c>
    </row>
    <row r="39" spans="1:23" s="9" customFormat="1" ht="15">
      <c r="A39" s="60" t="s">
        <v>94</v>
      </c>
      <c r="B39" s="10">
        <v>224</v>
      </c>
      <c r="C39" s="11">
        <f>B39/B$40</f>
        <v>0.30311231393775373</v>
      </c>
      <c r="D39" s="10">
        <v>248</v>
      </c>
      <c r="E39" s="11">
        <f>D39/D$40</f>
        <v>0.32545931758530183</v>
      </c>
      <c r="F39" s="12">
        <v>242</v>
      </c>
      <c r="G39" s="11">
        <f>F39/F$40</f>
        <v>0.2685904550499445</v>
      </c>
      <c r="H39" s="12">
        <v>187</v>
      </c>
      <c r="I39" s="11">
        <f>H39/H$40</f>
        <v>0.2325870646766169</v>
      </c>
      <c r="J39" s="12">
        <v>205</v>
      </c>
      <c r="K39" s="11">
        <f>J39/J$40</f>
        <v>0.22428884026258206</v>
      </c>
      <c r="L39" s="12">
        <v>210</v>
      </c>
      <c r="M39" s="11">
        <f>L39/L$40</f>
        <v>0.23675310033821872</v>
      </c>
      <c r="N39" s="12">
        <v>224</v>
      </c>
      <c r="O39" s="11">
        <f>N39/N$40</f>
        <v>0.22810590631364563</v>
      </c>
      <c r="P39" s="13">
        <v>217</v>
      </c>
      <c r="Q39" s="11">
        <f>P39/P$40</f>
        <v>0.22008113590263692</v>
      </c>
      <c r="R39" s="13">
        <v>212</v>
      </c>
      <c r="S39" s="11">
        <f>R39/R$40</f>
        <v>0.18104184457728437</v>
      </c>
      <c r="T39" s="13">
        <v>224</v>
      </c>
      <c r="U39" s="11">
        <f>T39/T$40</f>
        <v>0.17418351477449456</v>
      </c>
      <c r="V39" s="13">
        <v>87</v>
      </c>
      <c r="W39" s="11">
        <f>V39/V$40</f>
        <v>0.07021791767554479</v>
      </c>
    </row>
    <row r="40" spans="1:23" s="9" customFormat="1" ht="24.75" customHeight="1">
      <c r="A40" s="60" t="s">
        <v>65</v>
      </c>
      <c r="B40" s="49">
        <f>SUM(B36:B39)</f>
        <v>739</v>
      </c>
      <c r="C40" s="11">
        <f>B40/B42</f>
        <v>0.6604110813226095</v>
      </c>
      <c r="D40" s="49">
        <f>SUM(D36:D39)</f>
        <v>762</v>
      </c>
      <c r="E40" s="11">
        <f>D40/D42</f>
        <v>0.6779359430604982</v>
      </c>
      <c r="F40" s="49">
        <f>SUM(F36:F39)</f>
        <v>901</v>
      </c>
      <c r="G40" s="11">
        <f>F40/F42</f>
        <v>0.6754122938530734</v>
      </c>
      <c r="H40" s="49">
        <f>SUM(H36:H39)</f>
        <v>804</v>
      </c>
      <c r="I40" s="11">
        <f>H40/H42</f>
        <v>0.6054216867469879</v>
      </c>
      <c r="J40" s="49">
        <f>SUM(J36:J39)</f>
        <v>914</v>
      </c>
      <c r="K40" s="11">
        <f>J40/J42</f>
        <v>0.6163182737693864</v>
      </c>
      <c r="L40" s="50">
        <f>SUM(L36:L39)</f>
        <v>887</v>
      </c>
      <c r="M40" s="11">
        <f>L40/L42</f>
        <v>0.6185495118549512</v>
      </c>
      <c r="N40" s="49">
        <f>SUM(N36:N39)</f>
        <v>982</v>
      </c>
      <c r="O40" s="11">
        <f>N40/N42</f>
        <v>0.6477572559366754</v>
      </c>
      <c r="P40" s="28">
        <f>SUM(P36:P39)</f>
        <v>986</v>
      </c>
      <c r="Q40" s="11">
        <f>P40/P42</f>
        <v>0.6288265306122449</v>
      </c>
      <c r="R40" s="28">
        <f>SUM(R36:R39)</f>
        <v>1171</v>
      </c>
      <c r="S40" s="11">
        <f>R40/R42</f>
        <v>0.7364779874213836</v>
      </c>
      <c r="T40" s="28">
        <f>SUM(T36:T39)</f>
        <v>1286</v>
      </c>
      <c r="U40" s="11">
        <f>T40/T42</f>
        <v>0.7352773013150372</v>
      </c>
      <c r="V40" s="28">
        <f>SUM(V36:V39)</f>
        <v>1239</v>
      </c>
      <c r="W40" s="11">
        <f>V40/V42</f>
        <v>0.6933407946278679</v>
      </c>
    </row>
    <row r="41" spans="1:32" s="30" customFormat="1" ht="26.25">
      <c r="A41" s="66" t="s">
        <v>76</v>
      </c>
      <c r="B41" s="51">
        <f>B42-B40</f>
        <v>380</v>
      </c>
      <c r="C41" s="11">
        <f>B41/B42</f>
        <v>0.33958891867739055</v>
      </c>
      <c r="D41" s="51">
        <f>D42-D40</f>
        <v>362</v>
      </c>
      <c r="E41" s="11">
        <f>D41/D42</f>
        <v>0.3220640569395018</v>
      </c>
      <c r="F41" s="51">
        <f>F42-F40</f>
        <v>433</v>
      </c>
      <c r="G41" s="11">
        <f>F41/F42</f>
        <v>0.32458770614692656</v>
      </c>
      <c r="H41" s="51">
        <f>H42-H40</f>
        <v>524</v>
      </c>
      <c r="I41" s="11">
        <f>H41/H42</f>
        <v>0.39457831325301207</v>
      </c>
      <c r="J41" s="51">
        <f>J42-J40</f>
        <v>569</v>
      </c>
      <c r="K41" s="11">
        <f>J41/J42</f>
        <v>0.38368172623061364</v>
      </c>
      <c r="L41" s="51">
        <f>L42-L40</f>
        <v>547</v>
      </c>
      <c r="M41" s="11">
        <f>L41/L42</f>
        <v>0.38145048814504884</v>
      </c>
      <c r="N41" s="51">
        <f>N42-N40</f>
        <v>534</v>
      </c>
      <c r="O41" s="11">
        <f>N41/N42</f>
        <v>0.35224274406332456</v>
      </c>
      <c r="P41" s="51">
        <f>P42-P40</f>
        <v>582</v>
      </c>
      <c r="Q41" s="11">
        <f>P41/P42</f>
        <v>0.3711734693877551</v>
      </c>
      <c r="R41" s="51">
        <f>R42-R40</f>
        <v>419</v>
      </c>
      <c r="S41" s="11">
        <f>R41/R42</f>
        <v>0.26352201257861635</v>
      </c>
      <c r="T41" s="51">
        <f>T42-T40</f>
        <v>463</v>
      </c>
      <c r="U41" s="11">
        <f>T41/T42</f>
        <v>0.26472269868496284</v>
      </c>
      <c r="V41" s="51">
        <f>V42-V40</f>
        <v>548</v>
      </c>
      <c r="W41" s="11">
        <f>V41/V42</f>
        <v>0.30665920537213204</v>
      </c>
      <c r="X41" s="29" t="s">
        <v>73</v>
      </c>
      <c r="Y41" s="23">
        <v>0.06</v>
      </c>
      <c r="Z41" s="23">
        <v>0.05</v>
      </c>
      <c r="AA41" s="23" t="e">
        <f>#REF!</f>
        <v>#REF!</v>
      </c>
      <c r="AB41" s="23" t="e">
        <f>#REF!</f>
        <v>#REF!</v>
      </c>
      <c r="AC41" s="23" t="e">
        <f>#REF!</f>
        <v>#REF!</v>
      </c>
      <c r="AD41" s="23" t="e">
        <f>#REF!</f>
        <v>#REF!</v>
      </c>
      <c r="AE41" s="23" t="e">
        <f>#REF!</f>
        <v>#REF!</v>
      </c>
      <c r="AF41" s="23" t="e">
        <f>#REF!</f>
        <v>#REF!</v>
      </c>
    </row>
    <row r="42" spans="1:32" s="25" customFormat="1" ht="25.5">
      <c r="A42" s="60" t="s">
        <v>66</v>
      </c>
      <c r="B42" s="26">
        <v>1119</v>
      </c>
      <c r="C42" s="11">
        <v>1</v>
      </c>
      <c r="D42" s="26">
        <v>1124</v>
      </c>
      <c r="E42" s="11">
        <v>1</v>
      </c>
      <c r="F42" s="27">
        <v>1334</v>
      </c>
      <c r="G42" s="11">
        <v>1</v>
      </c>
      <c r="H42" s="27">
        <v>1328</v>
      </c>
      <c r="I42" s="11">
        <v>1</v>
      </c>
      <c r="J42" s="27">
        <v>1483</v>
      </c>
      <c r="K42" s="11">
        <v>1</v>
      </c>
      <c r="L42" s="27">
        <v>1434</v>
      </c>
      <c r="M42" s="11">
        <v>1</v>
      </c>
      <c r="N42" s="27">
        <v>1516</v>
      </c>
      <c r="O42" s="11">
        <v>1</v>
      </c>
      <c r="P42" s="28">
        <v>1568</v>
      </c>
      <c r="Q42" s="11">
        <v>1</v>
      </c>
      <c r="R42" s="17">
        <v>1590</v>
      </c>
      <c r="S42" s="11">
        <v>1</v>
      </c>
      <c r="T42" s="17">
        <v>1749</v>
      </c>
      <c r="U42" s="11">
        <v>1</v>
      </c>
      <c r="V42" s="17">
        <v>1787</v>
      </c>
      <c r="W42" s="11">
        <v>1</v>
      </c>
      <c r="X42" s="22" t="s">
        <v>73</v>
      </c>
      <c r="Y42" s="22">
        <v>0.06</v>
      </c>
      <c r="Z42" s="22">
        <v>0.05</v>
      </c>
      <c r="AA42" s="22">
        <f>G40</f>
        <v>0.6754122938530734</v>
      </c>
      <c r="AB42" s="22">
        <f>I40</f>
        <v>0.6054216867469879</v>
      </c>
      <c r="AC42" s="22">
        <f>K40</f>
        <v>0.6163182737693864</v>
      </c>
      <c r="AD42" s="22">
        <f>M40</f>
        <v>0.6185495118549512</v>
      </c>
      <c r="AE42" s="22">
        <f>O40</f>
        <v>0.6477572559366754</v>
      </c>
      <c r="AF42" s="22">
        <f>Q40</f>
        <v>0.6288265306122449</v>
      </c>
    </row>
    <row r="43" spans="1:35" ht="15">
      <c r="A43" s="67"/>
      <c r="B43" s="52"/>
      <c r="C43" s="52"/>
      <c r="D43" s="52"/>
      <c r="E43" s="52"/>
      <c r="F43" s="52"/>
      <c r="G43" s="52"/>
      <c r="H43" s="52"/>
      <c r="I43" s="52"/>
      <c r="J43" s="52"/>
      <c r="K43" s="43"/>
      <c r="L43" s="52"/>
      <c r="M43" s="52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</row>
    <row r="44" spans="1:35" ht="15">
      <c r="A44" s="67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</row>
    <row r="45" spans="1:35" ht="15">
      <c r="A45" s="67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</row>
    <row r="46" spans="1:35" ht="15">
      <c r="A46" s="67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</row>
    <row r="47" spans="1:35" ht="15">
      <c r="A47" s="67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</row>
    <row r="48" spans="1:35" ht="15">
      <c r="A48" s="67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</row>
    <row r="49" spans="1:35" ht="15">
      <c r="A49" s="67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</row>
    <row r="50" spans="1:35" ht="15">
      <c r="A50" s="67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</row>
    <row r="51" spans="1:35" ht="15">
      <c r="A51" s="67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</row>
    <row r="52" spans="1:35" ht="15">
      <c r="A52" s="67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</row>
    <row r="53" spans="1:23" ht="15">
      <c r="A53" s="67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43"/>
      <c r="O53" s="43"/>
      <c r="P53" s="43"/>
      <c r="Q53" s="43"/>
      <c r="R53" s="43"/>
      <c r="S53" s="43"/>
      <c r="T53" s="43"/>
      <c r="U53" s="43"/>
      <c r="V53" s="43"/>
      <c r="W53" s="43"/>
    </row>
    <row r="54" spans="1:13" ht="15">
      <c r="A54" s="67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</row>
    <row r="55" spans="1:13" ht="15">
      <c r="A55" s="67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</row>
    <row r="56" spans="1:13" ht="15">
      <c r="A56" s="67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</row>
    <row r="57" spans="1:13" ht="15">
      <c r="A57" s="67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</row>
    <row r="58" spans="1:13" ht="15">
      <c r="A58" s="67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</row>
    <row r="59" spans="1:13" ht="15">
      <c r="A59" s="67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</row>
    <row r="60" spans="1:13" ht="15">
      <c r="A60" s="67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</row>
    <row r="61" spans="1:13" ht="15">
      <c r="A61" s="67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</row>
    <row r="62" spans="1:13" ht="12.75">
      <c r="A62" s="65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</row>
    <row r="70" spans="1:23" s="9" customFormat="1" ht="14.25" customHeight="1" hidden="1">
      <c r="A70" s="63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</row>
    <row r="71" spans="1:12" s="9" customFormat="1" ht="15.75" hidden="1">
      <c r="A71" s="68"/>
      <c r="B71" s="53">
        <v>1998</v>
      </c>
      <c r="C71" s="54">
        <v>1999</v>
      </c>
      <c r="D71" s="53">
        <v>2000</v>
      </c>
      <c r="E71" s="54">
        <v>2001</v>
      </c>
      <c r="F71" s="55">
        <v>2002</v>
      </c>
      <c r="G71" s="56">
        <v>2003</v>
      </c>
      <c r="H71" s="55">
        <v>2004</v>
      </c>
      <c r="I71" s="56">
        <v>2005</v>
      </c>
      <c r="J71" s="55">
        <v>2006</v>
      </c>
      <c r="K71" s="56">
        <v>2007</v>
      </c>
      <c r="L71" s="55">
        <v>2008</v>
      </c>
    </row>
    <row r="72" spans="1:12" s="9" customFormat="1" ht="31.5" hidden="1">
      <c r="A72" s="69" t="s">
        <v>74</v>
      </c>
      <c r="B72" s="18">
        <v>0.27</v>
      </c>
      <c r="C72" s="18">
        <v>0.27</v>
      </c>
      <c r="D72" s="18">
        <v>0.34</v>
      </c>
      <c r="E72" s="18">
        <v>0.29</v>
      </c>
      <c r="F72" s="18">
        <v>0.28</v>
      </c>
      <c r="G72" s="18">
        <v>0.29</v>
      </c>
      <c r="H72" s="18">
        <v>0.28</v>
      </c>
      <c r="I72" s="18">
        <v>0.27</v>
      </c>
      <c r="J72" s="18">
        <v>0.24</v>
      </c>
      <c r="K72" s="18">
        <v>0.2</v>
      </c>
      <c r="L72" s="18">
        <v>0.19</v>
      </c>
    </row>
    <row r="73" spans="1:12" s="9" customFormat="1" ht="31.5" hidden="1">
      <c r="A73" s="69" t="s">
        <v>78</v>
      </c>
      <c r="B73" s="18">
        <v>0.38</v>
      </c>
      <c r="C73" s="18">
        <v>0.4</v>
      </c>
      <c r="D73" s="18">
        <v>0.35</v>
      </c>
      <c r="E73" s="18">
        <v>0.33</v>
      </c>
      <c r="F73" s="18">
        <v>0.36</v>
      </c>
      <c r="G73" s="18">
        <v>0.36</v>
      </c>
      <c r="H73" s="18">
        <v>0.4</v>
      </c>
      <c r="I73" s="18">
        <v>0.39</v>
      </c>
      <c r="J73" s="18">
        <v>0.47</v>
      </c>
      <c r="K73" s="18">
        <v>0.5</v>
      </c>
      <c r="L73" s="18">
        <v>0.46</v>
      </c>
    </row>
    <row r="74" spans="1:12" s="9" customFormat="1" ht="31.5" hidden="1">
      <c r="A74" s="69" t="s">
        <v>79</v>
      </c>
      <c r="B74" s="18">
        <v>0.01</v>
      </c>
      <c r="C74" s="18">
        <v>0.01</v>
      </c>
      <c r="D74" s="18">
        <v>0.01</v>
      </c>
      <c r="E74" s="18">
        <v>0.01</v>
      </c>
      <c r="F74" s="18">
        <v>0.01</v>
      </c>
      <c r="G74" s="18">
        <v>0.02</v>
      </c>
      <c r="H74" s="18">
        <v>0.02</v>
      </c>
      <c r="I74" s="18">
        <v>0.01</v>
      </c>
      <c r="J74" s="18">
        <v>0.02</v>
      </c>
      <c r="K74" s="18">
        <v>0.02</v>
      </c>
      <c r="L74" s="18">
        <v>0.02</v>
      </c>
    </row>
    <row r="75" spans="1:23" s="30" customFormat="1" ht="31.5" hidden="1">
      <c r="A75" s="69" t="s">
        <v>80</v>
      </c>
      <c r="B75" s="18">
        <v>0</v>
      </c>
      <c r="C75" s="18">
        <v>0.01</v>
      </c>
      <c r="D75" s="18">
        <v>0.01</v>
      </c>
      <c r="E75" s="18">
        <v>0.01</v>
      </c>
      <c r="F75" s="18">
        <v>0</v>
      </c>
      <c r="G75" s="18">
        <v>0</v>
      </c>
      <c r="H75" s="18">
        <v>0.01</v>
      </c>
      <c r="I75" s="18">
        <v>0.01</v>
      </c>
      <c r="J75" s="18">
        <v>0.01</v>
      </c>
      <c r="K75" s="18">
        <v>0.01</v>
      </c>
      <c r="L75" s="18">
        <v>0.01</v>
      </c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</row>
    <row r="76" spans="1:12" s="30" customFormat="1" ht="31.5" hidden="1">
      <c r="A76" s="69" t="s">
        <v>76</v>
      </c>
      <c r="B76" s="18">
        <v>0.33</v>
      </c>
      <c r="C76" s="18">
        <v>0.31</v>
      </c>
      <c r="D76" s="18">
        <v>0.29</v>
      </c>
      <c r="E76" s="18">
        <v>0.36</v>
      </c>
      <c r="F76" s="18">
        <v>0.34</v>
      </c>
      <c r="G76" s="18">
        <v>0.33</v>
      </c>
      <c r="H76" s="18">
        <v>0.29</v>
      </c>
      <c r="I76" s="18">
        <v>0.33</v>
      </c>
      <c r="J76" s="18">
        <v>0.26</v>
      </c>
      <c r="K76" s="18">
        <v>0.27</v>
      </c>
      <c r="L76" s="18">
        <v>0.32</v>
      </c>
    </row>
    <row r="77" spans="1:23" s="9" customFormat="1" ht="31.5" hidden="1">
      <c r="A77" s="69" t="s">
        <v>66</v>
      </c>
      <c r="B77" s="18">
        <v>1</v>
      </c>
      <c r="C77" s="18">
        <v>1</v>
      </c>
      <c r="D77" s="18">
        <v>1</v>
      </c>
      <c r="E77" s="18">
        <v>1</v>
      </c>
      <c r="F77" s="18">
        <v>1</v>
      </c>
      <c r="G77" s="18">
        <v>1</v>
      </c>
      <c r="H77" s="18">
        <v>1</v>
      </c>
      <c r="I77" s="18">
        <v>1</v>
      </c>
      <c r="J77" s="18">
        <v>1</v>
      </c>
      <c r="K77" s="18">
        <v>1</v>
      </c>
      <c r="L77" s="18">
        <v>1</v>
      </c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</row>
    <row r="78" spans="1:23" ht="15.75" hidden="1">
      <c r="A78" s="69" t="s">
        <v>65</v>
      </c>
      <c r="B78" s="18">
        <v>0.67</v>
      </c>
      <c r="C78" s="18">
        <v>0.69</v>
      </c>
      <c r="D78" s="18">
        <v>0.71</v>
      </c>
      <c r="E78" s="18">
        <v>0.64</v>
      </c>
      <c r="F78" s="18">
        <v>0.66</v>
      </c>
      <c r="G78" s="18">
        <v>0.67</v>
      </c>
      <c r="H78" s="18">
        <v>0.71</v>
      </c>
      <c r="I78" s="18">
        <v>0.67</v>
      </c>
      <c r="J78" s="18">
        <v>0.74</v>
      </c>
      <c r="K78" s="18">
        <v>0.73</v>
      </c>
      <c r="L78" s="18">
        <v>0.68</v>
      </c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</row>
    <row r="79" ht="12.75" hidden="1"/>
    <row r="80" ht="12.75" hidden="1"/>
    <row r="108" spans="1:23" s="9" customFormat="1" ht="15">
      <c r="A108" s="63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</row>
    <row r="109" spans="1:15" s="9" customFormat="1" ht="15.75">
      <c r="A109" s="68"/>
      <c r="B109" s="53">
        <v>1998</v>
      </c>
      <c r="C109" s="57">
        <v>1999</v>
      </c>
      <c r="D109" s="57">
        <v>2000</v>
      </c>
      <c r="E109" s="57">
        <v>2001</v>
      </c>
      <c r="F109" s="57">
        <v>2002</v>
      </c>
      <c r="G109" s="57">
        <v>2003</v>
      </c>
      <c r="H109" s="57">
        <v>2004</v>
      </c>
      <c r="I109" s="57">
        <v>2005</v>
      </c>
      <c r="J109" s="57">
        <v>2006</v>
      </c>
      <c r="K109" s="57">
        <v>2007</v>
      </c>
      <c r="L109" s="57">
        <v>2008</v>
      </c>
      <c r="M109" s="57"/>
      <c r="N109" s="57"/>
      <c r="O109" s="57"/>
    </row>
    <row r="110" spans="1:12" s="9" customFormat="1" ht="31.5">
      <c r="A110" s="69" t="s">
        <v>71</v>
      </c>
      <c r="B110" s="18">
        <v>0.09</v>
      </c>
      <c r="C110" s="18">
        <v>0.11</v>
      </c>
      <c r="D110" s="18">
        <v>0.15</v>
      </c>
      <c r="E110" s="18">
        <v>0.13</v>
      </c>
      <c r="F110" s="18">
        <v>0.14</v>
      </c>
      <c r="G110" s="18">
        <v>0.16</v>
      </c>
      <c r="H110" s="18">
        <v>0.16</v>
      </c>
      <c r="I110" s="18">
        <v>0.15</v>
      </c>
      <c r="J110" s="18">
        <v>0.21</v>
      </c>
      <c r="K110" s="18">
        <v>0.19</v>
      </c>
      <c r="L110" s="18">
        <v>0.2</v>
      </c>
    </row>
    <row r="111" spans="1:12" s="9" customFormat="1" ht="31.5">
      <c r="A111" s="69" t="s">
        <v>81</v>
      </c>
      <c r="B111" s="18">
        <v>0.15</v>
      </c>
      <c r="C111" s="18">
        <v>0.14</v>
      </c>
      <c r="D111" s="18">
        <v>0.15</v>
      </c>
      <c r="E111" s="18">
        <v>0.13</v>
      </c>
      <c r="F111" s="18">
        <v>0.15</v>
      </c>
      <c r="G111" s="18">
        <v>0.13</v>
      </c>
      <c r="H111" s="18">
        <v>0.15</v>
      </c>
      <c r="I111" s="18">
        <v>0.14</v>
      </c>
      <c r="J111" s="18">
        <v>0.18</v>
      </c>
      <c r="K111" s="18">
        <v>0.21</v>
      </c>
      <c r="L111" s="18">
        <v>0.21</v>
      </c>
    </row>
    <row r="112" spans="1:12" s="9" customFormat="1" ht="31.5">
      <c r="A112" s="69" t="s">
        <v>82</v>
      </c>
      <c r="B112" s="18">
        <v>0.22</v>
      </c>
      <c r="C112" s="18">
        <v>0.21</v>
      </c>
      <c r="D112" s="18">
        <v>0.2</v>
      </c>
      <c r="E112" s="18">
        <v>0.2</v>
      </c>
      <c r="F112" s="18">
        <v>0.19</v>
      </c>
      <c r="G112" s="18">
        <v>0.18</v>
      </c>
      <c r="H112" s="18">
        <v>0.19</v>
      </c>
      <c r="I112" s="18">
        <v>0.2</v>
      </c>
      <c r="J112" s="18">
        <v>0.22</v>
      </c>
      <c r="K112" s="18">
        <v>0.21</v>
      </c>
      <c r="L112" s="18">
        <v>0.23</v>
      </c>
    </row>
    <row r="113" spans="1:12" s="9" customFormat="1" ht="15.75" customHeight="1">
      <c r="A113" s="69" t="s">
        <v>83</v>
      </c>
      <c r="B113" s="18">
        <v>0.2</v>
      </c>
      <c r="C113" s="18">
        <v>0.22</v>
      </c>
      <c r="D113" s="18">
        <v>0.18</v>
      </c>
      <c r="E113" s="18">
        <v>0.14</v>
      </c>
      <c r="F113" s="18">
        <v>0.14</v>
      </c>
      <c r="G113" s="18">
        <v>0.15</v>
      </c>
      <c r="H113" s="18">
        <v>0.15</v>
      </c>
      <c r="I113" s="18">
        <v>0.14</v>
      </c>
      <c r="J113" s="18">
        <v>0.13</v>
      </c>
      <c r="K113" s="18">
        <v>0.13</v>
      </c>
      <c r="L113" s="18">
        <v>0.05</v>
      </c>
    </row>
    <row r="114" spans="1:12" s="9" customFormat="1" ht="31.5">
      <c r="A114" s="69" t="s">
        <v>76</v>
      </c>
      <c r="B114" s="18">
        <v>0.34</v>
      </c>
      <c r="C114" s="18">
        <v>0.32</v>
      </c>
      <c r="D114" s="18">
        <v>0.32</v>
      </c>
      <c r="E114" s="18">
        <v>0.39</v>
      </c>
      <c r="F114" s="18">
        <v>0.38</v>
      </c>
      <c r="G114" s="18">
        <v>0.38</v>
      </c>
      <c r="H114" s="18">
        <v>0.35</v>
      </c>
      <c r="I114" s="18">
        <v>0.37</v>
      </c>
      <c r="J114" s="18">
        <v>0.26</v>
      </c>
      <c r="K114" s="18">
        <v>0.26</v>
      </c>
      <c r="L114" s="18">
        <v>0.31</v>
      </c>
    </row>
    <row r="115" spans="1:23" s="30" customFormat="1" ht="15.75">
      <c r="A115" s="69" t="s">
        <v>65</v>
      </c>
      <c r="B115" s="18">
        <v>0.66</v>
      </c>
      <c r="C115" s="18">
        <v>0.68</v>
      </c>
      <c r="D115" s="18">
        <v>0.68</v>
      </c>
      <c r="E115" s="18">
        <v>0.61</v>
      </c>
      <c r="F115" s="18">
        <v>0.62</v>
      </c>
      <c r="G115" s="18">
        <v>0.62</v>
      </c>
      <c r="H115" s="18">
        <v>0.65</v>
      </c>
      <c r="I115" s="18">
        <v>0.63</v>
      </c>
      <c r="J115" s="18">
        <v>0.74</v>
      </c>
      <c r="K115" s="18">
        <v>0.74</v>
      </c>
      <c r="L115" s="18">
        <v>0.69</v>
      </c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</row>
    <row r="116" spans="1:23" s="25" customFormat="1" ht="31.5">
      <c r="A116" s="69" t="s">
        <v>66</v>
      </c>
      <c r="B116" s="18">
        <v>1</v>
      </c>
      <c r="C116" s="18">
        <v>1</v>
      </c>
      <c r="D116" s="18" t="e">
        <f>#REF!/#REF!</f>
        <v>#REF!</v>
      </c>
      <c r="E116" s="18">
        <v>1</v>
      </c>
      <c r="F116" s="18" t="e">
        <f>#REF!/#REF!</f>
        <v>#REF!</v>
      </c>
      <c r="G116" s="18">
        <v>1</v>
      </c>
      <c r="H116" s="18">
        <v>1</v>
      </c>
      <c r="I116" s="18">
        <v>1</v>
      </c>
      <c r="J116" s="18">
        <v>1</v>
      </c>
      <c r="K116" s="18">
        <v>1</v>
      </c>
      <c r="L116" s="18">
        <v>1</v>
      </c>
      <c r="M116" s="29" t="s">
        <v>73</v>
      </c>
      <c r="N116" s="23">
        <v>0.06</v>
      </c>
      <c r="O116" s="23">
        <v>0.05</v>
      </c>
      <c r="P116" s="30"/>
      <c r="Q116" s="30"/>
      <c r="R116" s="30"/>
      <c r="S116" s="30"/>
      <c r="T116" s="30"/>
      <c r="U116" s="30"/>
      <c r="V116" s="30"/>
      <c r="W116" s="30"/>
    </row>
    <row r="117" spans="1:23" ht="31.5">
      <c r="A117" s="70" t="s">
        <v>67</v>
      </c>
      <c r="B117" s="18"/>
      <c r="C117" s="18"/>
      <c r="D117" s="23"/>
      <c r="E117" s="23"/>
      <c r="F117" s="23"/>
      <c r="G117" s="23"/>
      <c r="H117" s="23"/>
      <c r="I117" s="24"/>
      <c r="J117" s="24"/>
      <c r="K117" s="24"/>
      <c r="L117" s="24"/>
      <c r="M117" s="22" t="s">
        <v>73</v>
      </c>
      <c r="N117" s="22">
        <v>0.06</v>
      </c>
      <c r="O117" s="22">
        <v>0.05</v>
      </c>
      <c r="P117" s="25"/>
      <c r="Q117" s="25"/>
      <c r="R117" s="25"/>
      <c r="S117" s="25"/>
      <c r="T117" s="25"/>
      <c r="U117" s="25"/>
      <c r="V117" s="25"/>
      <c r="W117" s="25"/>
    </row>
  </sheetData>
  <mergeCells count="22"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B34:C34"/>
    <mergeCell ref="D34:E34"/>
    <mergeCell ref="F34:G34"/>
    <mergeCell ref="H34:I34"/>
    <mergeCell ref="J34:K34"/>
    <mergeCell ref="L34:M34"/>
    <mergeCell ref="N34:O34"/>
    <mergeCell ref="P34:Q34"/>
    <mergeCell ref="R34:S34"/>
    <mergeCell ref="T34:U34"/>
    <mergeCell ref="V34:W34"/>
  </mergeCells>
  <printOptions/>
  <pageMargins left="0.42" right="0.45" top="1" bottom="1" header="0.5" footer="0.5"/>
  <pageSetup horizontalDpi="600" verticalDpi="600" orientation="landscape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CLPCCD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LPC</dc:creator>
  <cp:keywords/>
  <dc:description/>
  <cp:lastModifiedBy>LPC</cp:lastModifiedBy>
  <cp:lastPrinted>2009-10-15T20:44:03Z</cp:lastPrinted>
  <dcterms:created xsi:type="dcterms:W3CDTF">2009-10-07T17:11:44Z</dcterms:created>
  <dcterms:modified xsi:type="dcterms:W3CDTF">2009-10-19T15:35:40Z</dcterms:modified>
  <cp:category/>
  <cp:version/>
  <cp:contentType/>
  <cp:contentStatus/>
</cp:coreProperties>
</file>